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для отделов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<sst xmlns="http://schemas.openxmlformats.org/spreadsheetml/2006/main" count="1458" uniqueCount="934">
  <si>
    <t xml:space="preserve">                                                                                 Утверждаю</t>
  </si>
  <si>
    <t xml:space="preserve">                                                        Начальник ФГБУ "Верхне-Волжское УГМС"</t>
  </si>
  <si>
    <t xml:space="preserve">                                                                        ________________В.Н. Третьяков</t>
  </si>
  <si>
    <t xml:space="preserve">Прейскурант</t>
  </si>
  <si>
    <t xml:space="preserve">на предоставление специализированной информации</t>
  </si>
  <si>
    <t xml:space="preserve">о состоянии окружающей среды, ее загрязнении</t>
  </si>
  <si>
    <t xml:space="preserve">ФГБУ "Верхне-Волжское УГМС"</t>
  </si>
  <si>
    <t xml:space="preserve">(с 01.01.2017г., без НДС) </t>
  </si>
  <si>
    <r>
      <rPr>
        <sz val="8"/>
        <rFont val="Times New Roman"/>
        <family val="1"/>
        <charset val="1"/>
      </rPr>
      <t xml:space="preserve">             </t>
    </r>
    <r>
      <rPr>
        <sz val="9"/>
        <rFont val="Arial Cyr"/>
        <family val="2"/>
        <charset val="204"/>
      </rPr>
      <t xml:space="preserve">Н</t>
    </r>
    <r>
      <rPr>
        <sz val="8"/>
        <rFont val="Times New Roman"/>
        <family val="1"/>
        <charset val="204"/>
      </rPr>
      <t xml:space="preserve">астоящий Прейскурант разработан в соответствии с Федеральным законом "О гидрометеорологической службе" № 113-ФЗ от 19 июля 1998 года,  Постановлением Правительства Российской Федерации № 1425 от 15 ноября 1997 года, на основании Методических указаний  "О порядке ценообразования на гидрометеорологическую продукцию и  информацию о состоянии  окружающей природной  среды, ее загрязнении"  (утв. Приказом Росгидромета от 24.02.99г. № 24).</t>
    </r>
  </si>
  <si>
    <t xml:space="preserve">Стоимость гидрометеорологической информации  общего назначения рассчитана исходя из затрат на ее подготовку, копирование и передачу.</t>
  </si>
  <si>
    <t xml:space="preserve">Стоимость специализированной гидрометинформации  рассчитана исходя из затрат на ее производство и                                                                   предоставление.</t>
  </si>
  <si>
    <t xml:space="preserve"> Коэффициент срочности подготовки информации от 1,1 до 1,5.</t>
  </si>
  <si>
    <t xml:space="preserve">№ п/п</t>
  </si>
  <si>
    <t xml:space="preserve">Наименование  информации, работ, услуг</t>
  </si>
  <si>
    <t xml:space="preserve">расчет</t>
  </si>
  <si>
    <t xml:space="preserve">Стоимость единицы информации без НДС (руб)</t>
  </si>
  <si>
    <t xml:space="preserve">было в 2009г.</t>
  </si>
  <si>
    <t xml:space="preserve">Цена единицы информации  2015г.(руб.) </t>
  </si>
  <si>
    <t xml:space="preserve">к-т на 2015г.</t>
  </si>
  <si>
    <t xml:space="preserve">Цена единицы информации 2014г.           (руб.) </t>
  </si>
  <si>
    <t xml:space="preserve">к-т на 2014г.</t>
  </si>
  <si>
    <t xml:space="preserve">Цена единицы информации 2013г.           (руб.) </t>
  </si>
  <si>
    <t xml:space="preserve">к-т на 2013г.</t>
  </si>
  <si>
    <t xml:space="preserve">Цена единицы информации 2012г.           (руб.)</t>
  </si>
  <si>
    <t xml:space="preserve">к-т на 2012г.</t>
  </si>
  <si>
    <t xml:space="preserve">Цена единицы информации 2011г.           (руб.) </t>
  </si>
  <si>
    <t xml:space="preserve">к-т на 2011г.</t>
  </si>
  <si>
    <t xml:space="preserve">Утвержденная цена единицы 2010г.</t>
  </si>
  <si>
    <t xml:space="preserve">Цена единицы 2010г.</t>
  </si>
  <si>
    <t xml:space="preserve">к-т на 2010г.</t>
  </si>
  <si>
    <t xml:space="preserve">Цена единицы информации  2016г.(руб.) </t>
  </si>
  <si>
    <t xml:space="preserve">Цена единицы информации  2017г.(руб.) </t>
  </si>
  <si>
    <t xml:space="preserve">I. МЕТЕОРОЛОГИЧЕСКАЯ ИНФОРМАЦИЯ</t>
  </si>
  <si>
    <t xml:space="preserve"> 1.1 ОПЕРАТИВНО-ПРОГНОСТИЧЕСКАЯ ИНФОРМАЦИЯ</t>
  </si>
  <si>
    <t xml:space="preserve">1.1.1</t>
  </si>
  <si>
    <t xml:space="preserve">Специализированный прогноз погоды на:</t>
  </si>
  <si>
    <t xml:space="preserve">- 12 часов по городу</t>
  </si>
  <si>
    <t xml:space="preserve">- специализированный прогноз погоды на сутки по заданной территории, району города</t>
  </si>
  <si>
    <t xml:space="preserve">- 1 сутки по городу</t>
  </si>
  <si>
    <t xml:space="preserve">- 1 сутки по судовому ходу водного объекта</t>
  </si>
  <si>
    <t xml:space="preserve">уже продано</t>
  </si>
  <si>
    <t xml:space="preserve">- 2-3  сутки по территории субъекта РФ</t>
  </si>
  <si>
    <t xml:space="preserve">1.1.2</t>
  </si>
  <si>
    <t xml:space="preserve">Специализированный прогноз по одному метеоэлементу (среднесуточная температура воздуха, осадки, ветер и т.д.) по 1 пункту, за 1 период на: </t>
  </si>
  <si>
    <t xml:space="preserve">- 1 сутки </t>
  </si>
  <si>
    <t xml:space="preserve">- 2-3 сутки</t>
  </si>
  <si>
    <t xml:space="preserve">1.1.3</t>
  </si>
  <si>
    <t xml:space="preserve">Специализированный прогноз  среднесуточной температуры воздуха и количества осадков на 4 -  5  сутки  по территории субъекта РФ</t>
  </si>
  <si>
    <t xml:space="preserve">1.1.4</t>
  </si>
  <si>
    <t xml:space="preserve">Специализированный прогноз аномалий температуры воздуха и количества осадков на предстоящий месяц</t>
  </si>
  <si>
    <t xml:space="preserve">не индекс.</t>
  </si>
  <si>
    <t xml:space="preserve">1.1.5</t>
  </si>
  <si>
    <t xml:space="preserve">Специализированный прогноз начала отопительного периода по районам области</t>
  </si>
  <si>
    <t xml:space="preserve">1.1.6</t>
  </si>
  <si>
    <t xml:space="preserve">Специализированный прогноз окончания отопительного периода по районам области</t>
  </si>
  <si>
    <t xml:space="preserve">1.1.7</t>
  </si>
  <si>
    <t xml:space="preserve">Расчет показателя горимости леса: </t>
  </si>
  <si>
    <t xml:space="preserve">- по 8 МС субъекта РФ </t>
  </si>
  <si>
    <t xml:space="preserve">- по 17 МС субъекта РФ</t>
  </si>
  <si>
    <t xml:space="preserve">1.1.8</t>
  </si>
  <si>
    <t xml:space="preserve">Прогноз класса горимости леса на 1-3 сутки по территории субъекта РФ</t>
  </si>
  <si>
    <t xml:space="preserve">1.1.9</t>
  </si>
  <si>
    <t xml:space="preserve">Предупреждения (1 предупреждение) о:</t>
  </si>
  <si>
    <t xml:space="preserve">- неблагоприятном явлении погоды (НЯ)</t>
  </si>
  <si>
    <t xml:space="preserve"> продано</t>
  </si>
  <si>
    <t xml:space="preserve">- неблагоприятном явлении погоды (НЯ) по участкам водохранилища</t>
  </si>
  <si>
    <t xml:space="preserve">- комплексе метеорологических явлений (КМЯ)</t>
  </si>
  <si>
    <t xml:space="preserve">- резком изменении погоды (РИП) </t>
  </si>
  <si>
    <t xml:space="preserve">1.1.10</t>
  </si>
  <si>
    <t xml:space="preserve">Специализированная продукция для системообразующих предприятий электроэнергетики  -1 показатель:           </t>
  </si>
  <si>
    <t xml:space="preserve">- прогноз средней суточной  температуры воздуха на 3 суток</t>
  </si>
  <si>
    <t xml:space="preserve">- предупреждение о НЯ                                                                          </t>
  </si>
  <si>
    <t xml:space="preserve">- предупреждение о РИП </t>
  </si>
  <si>
    <t xml:space="preserve">1.1.11</t>
  </si>
  <si>
    <t xml:space="preserve">Информационно-аналитические материалы по гидрометеорологической обстановке и развитию ситуации с комментарием специалиста (1 выступление)</t>
  </si>
  <si>
    <t xml:space="preserve">1.1.12</t>
  </si>
  <si>
    <t xml:space="preserve">Консультация синоптика о погодных процессах</t>
  </si>
  <si>
    <t xml:space="preserve">1.2. АНАЛИТИЧЕСКАЯ И РЕЖИМНО-СПРАВОЧНАЯ ИНФОРМАЦИЯ</t>
  </si>
  <si>
    <t xml:space="preserve">1.2.1</t>
  </si>
  <si>
    <r>
      <rPr>
        <sz val="11"/>
        <rFont val="Times New Roman"/>
        <family val="1"/>
        <charset val="204"/>
      </rPr>
      <t xml:space="preserve">Метеорологические наблюдения,  </t>
    </r>
    <r>
      <rPr>
        <b val="true"/>
        <sz val="11"/>
        <rFont val="Times New Roman"/>
        <family val="1"/>
        <charset val="204"/>
      </rPr>
      <t xml:space="preserve">по запросу Заказчика</t>
    </r>
    <r>
      <rPr>
        <sz val="11"/>
        <rFont val="Times New Roman"/>
        <family val="1"/>
        <charset val="204"/>
      </rPr>
      <t xml:space="preserve"> - 1 пункт наблюдений, 1 - срок, 1-  показатель:</t>
    </r>
  </si>
  <si>
    <t xml:space="preserve">- атмосферное давление</t>
  </si>
  <si>
    <t xml:space="preserve">- температура воздуха</t>
  </si>
  <si>
    <t xml:space="preserve">- максимальная температура воздуха</t>
  </si>
  <si>
    <t xml:space="preserve">- минимальная температура воздуха</t>
  </si>
  <si>
    <t xml:space="preserve">- температура воздуха по самописцу</t>
  </si>
  <si>
    <t xml:space="preserve">- парциальное давление водяного пара</t>
  </si>
  <si>
    <t xml:space="preserve">- относительная влажность воздуха</t>
  </si>
  <si>
    <t xml:space="preserve">- относительная влажность воздуха по самописцу</t>
  </si>
  <si>
    <t xml:space="preserve">- точка росы</t>
  </si>
  <si>
    <t xml:space="preserve">- дефицит влажности</t>
  </si>
  <si>
    <t xml:space="preserve">- направление ветра</t>
  </si>
  <si>
    <t xml:space="preserve">- средняя скорость ветра</t>
  </si>
  <si>
    <t xml:space="preserve">- максимальная скорость ветра в срок</t>
  </si>
  <si>
    <t xml:space="preserve">- максимальная скорость ветра между сроками</t>
  </si>
  <si>
    <t xml:space="preserve">- продолжительность солнечного  сияния</t>
  </si>
  <si>
    <t xml:space="preserve">- максимальная температура поверхности почвы</t>
  </si>
  <si>
    <t xml:space="preserve">- минимальная температура поверхности почвы</t>
  </si>
  <si>
    <t xml:space="preserve">- температура почвы на глубинах по коленчатым термометрам</t>
  </si>
  <si>
    <t xml:space="preserve">- температура почвы на глубинах по вытяжным термометрам</t>
  </si>
  <si>
    <t xml:space="preserve">- количество осадков</t>
  </si>
  <si>
    <t xml:space="preserve">- продолжительность осадков</t>
  </si>
  <si>
    <t xml:space="preserve">- интенсивность жидких осадков</t>
  </si>
  <si>
    <t xml:space="preserve">- метеорологическая дальность видимости</t>
  </si>
  <si>
    <t xml:space="preserve">- высота снежного покрова  по рейке</t>
  </si>
  <si>
    <t xml:space="preserve">- плотность снега на конкретную дату</t>
  </si>
  <si>
    <t xml:space="preserve">- запас воды в снеге </t>
  </si>
  <si>
    <t xml:space="preserve">- количество облаков</t>
  </si>
  <si>
    <t xml:space="preserve">- форма облаков</t>
  </si>
  <si>
    <t xml:space="preserve">- высота нижней границы облаков</t>
  </si>
  <si>
    <t xml:space="preserve">- вид атмосферного явления</t>
  </si>
  <si>
    <t xml:space="preserve">- продолжительность атмосферного явления</t>
  </si>
  <si>
    <t xml:space="preserve">- интенсивность атмосферного явления</t>
  </si>
  <si>
    <t xml:space="preserve">- оповещение о начале атмосферного явления (гроза, туман и др.явления)</t>
  </si>
  <si>
    <t xml:space="preserve">- вид гололедно-изморозевого отложения на проводе</t>
  </si>
  <si>
    <t xml:space="preserve">- продолжительность обледенения</t>
  </si>
  <si>
    <t xml:space="preserve">- размер гололедно-изморозевого отложения на проводе</t>
  </si>
  <si>
    <t xml:space="preserve">- масса  гололедно-изморозевого отложения</t>
  </si>
  <si>
    <t xml:space="preserve">1.2.2</t>
  </si>
  <si>
    <r>
      <rPr>
        <sz val="11"/>
        <rFont val="Times New Roman"/>
        <family val="1"/>
        <charset val="204"/>
      </rPr>
      <t xml:space="preserve">Расчетные данные метеорологических характеристик </t>
    </r>
    <r>
      <rPr>
        <b val="true"/>
        <sz val="11"/>
        <rFont val="Times New Roman"/>
        <family val="1"/>
        <charset val="204"/>
      </rPr>
      <t xml:space="preserve">(по запросу и градациям Заказчика</t>
    </r>
    <r>
      <rPr>
        <sz val="11"/>
        <rFont val="Times New Roman"/>
        <family val="1"/>
        <charset val="204"/>
      </rPr>
      <t xml:space="preserve">) за определенный период (сутки, декада, месяц, сезон, год) - 1 пункт, 1 период, 1 показатель:</t>
    </r>
  </si>
  <si>
    <t xml:space="preserve">1.2.2.1.</t>
  </si>
  <si>
    <t xml:space="preserve">Коэффициент стратификации атмосферы</t>
  </si>
  <si>
    <t xml:space="preserve">500</t>
  </si>
  <si>
    <t xml:space="preserve">1.2.2.2</t>
  </si>
  <si>
    <t xml:space="preserve">Средняя температура воздуха за:</t>
  </si>
  <si>
    <t xml:space="preserve">- сутки</t>
  </si>
  <si>
    <t xml:space="preserve">- декаду</t>
  </si>
  <si>
    <t xml:space="preserve">- месяц</t>
  </si>
  <si>
    <t xml:space="preserve">- год </t>
  </si>
  <si>
    <t xml:space="preserve">- фактическая средняя суточная температура воздуха при  устойчивом переходе через                       +8 градусов в сторону низких значений</t>
  </si>
  <si>
    <t xml:space="preserve">1.2.2.3</t>
  </si>
  <si>
    <t xml:space="preserve">Максимальная (минимальная) температура воздуха за: </t>
  </si>
  <si>
    <t xml:space="preserve">1.2.2.4</t>
  </si>
  <si>
    <t xml:space="preserve">Абсолютные значения максимальной и минимальной температуры воздуха</t>
  </si>
  <si>
    <t xml:space="preserve">1.2.2.5</t>
  </si>
  <si>
    <t xml:space="preserve">Температура воздуха самой холодной пятидневки</t>
  </si>
  <si>
    <t xml:space="preserve">1.2.2.6</t>
  </si>
  <si>
    <t xml:space="preserve">Расчет числа дней по одной градации:</t>
  </si>
  <si>
    <t xml:space="preserve">- с температурой выше (ниже) заданной градации за год</t>
  </si>
  <si>
    <t xml:space="preserve">- с заморозками разной интенсивности в воздухе (на высоте 2 см)</t>
  </si>
  <si>
    <t xml:space="preserve">- со средней суточной (или максимальной/минимальной) температурой воздуха </t>
  </si>
  <si>
    <t xml:space="preserve">1.2.2.7</t>
  </si>
  <si>
    <t xml:space="preserve">Расчет продолжительности безморозного периода в воздухе</t>
  </si>
  <si>
    <t xml:space="preserve">1.2.2.8</t>
  </si>
  <si>
    <t xml:space="preserve">Расчет сумм положительных (эффективных) температур воздуха за период со средней суточной температурой выше 0º, 5º, 10º, 15ºС.</t>
  </si>
  <si>
    <t xml:space="preserve">1.2.2.9</t>
  </si>
  <si>
    <t xml:space="preserve">Даты:</t>
  </si>
  <si>
    <t xml:space="preserve">- устойчивого перехода температуры воздуха весной и осенью через какие-либо значения </t>
  </si>
  <si>
    <t xml:space="preserve">- первого и последнего заморозка (в воздухе, на высоте 2см, в травостое)  для разных значений температуры  (0º, -0º, -1º, -2º,   -3º, -4º, -5ºС.)                                     </t>
  </si>
  <si>
    <t xml:space="preserve">1.2.2.10</t>
  </si>
  <si>
    <t xml:space="preserve">Средняя температура на поверхности почвы  за:  </t>
  </si>
  <si>
    <t xml:space="preserve">1.2.2.11</t>
  </si>
  <si>
    <t xml:space="preserve">Максимальная (минимальная) температура на поверхности почвы за: </t>
  </si>
  <si>
    <t xml:space="preserve">1.2.2.12</t>
  </si>
  <si>
    <t xml:space="preserve">Температура почвы  на глубинах по 1 глубине:</t>
  </si>
  <si>
    <t xml:space="preserve">- 5, 10, 15, 20см  средняя за декаду по глубине</t>
  </si>
  <si>
    <t xml:space="preserve">- под естественным покровом – средняя за месяц </t>
  </si>
  <si>
    <t xml:space="preserve">- под естественным покровом – средняя за год </t>
  </si>
  <si>
    <t xml:space="preserve">1.2.2.13</t>
  </si>
  <si>
    <t xml:space="preserve">Число дней с морозом на поверхности почвы    за год</t>
  </si>
  <si>
    <t xml:space="preserve">1.2.2.14</t>
  </si>
  <si>
    <t xml:space="preserve">Дата первого и последнего заморозка разной интенсивности (весной или осенью) на поверхности почвы для разных значений температуры (0º, -0º, -1º,-2º, -3º, -4º, -5ºС.)</t>
  </si>
  <si>
    <t xml:space="preserve">1.2.2.15</t>
  </si>
  <si>
    <t xml:space="preserve">Дата устойчивого прогрева почвы на глубине 5 и 10 см  до 5º, 10º, 15ºС.</t>
  </si>
  <si>
    <t xml:space="preserve">1.2.2.16</t>
  </si>
  <si>
    <t xml:space="preserve">Относительная влажность воздуха:</t>
  </si>
  <si>
    <t xml:space="preserve">- за сутки</t>
  </si>
  <si>
    <t xml:space="preserve">- за месяц  максимальная (минимальная), средняя</t>
  </si>
  <si>
    <t xml:space="preserve">- за год максимальная (минимальная), средняя</t>
  </si>
  <si>
    <t xml:space="preserve">1.2.2.17</t>
  </si>
  <si>
    <t xml:space="preserve">Число дней с относительной влажностью воздуха &lt;30% или &gt;80% за год</t>
  </si>
  <si>
    <t xml:space="preserve">1.2.2.18</t>
  </si>
  <si>
    <t xml:space="preserve">Среднее парциальное давление водяного пара за:                          </t>
  </si>
  <si>
    <t xml:space="preserve">1.2.2.19</t>
  </si>
  <si>
    <t xml:space="preserve">Дефицит насыщения:</t>
  </si>
  <si>
    <t xml:space="preserve">- средний за месяц</t>
  </si>
  <si>
    <t xml:space="preserve">- средний за год</t>
  </si>
  <si>
    <t xml:space="preserve">1.2.2.20</t>
  </si>
  <si>
    <t xml:space="preserve">Количество облаков:</t>
  </si>
  <si>
    <t xml:space="preserve">- среднемесячное</t>
  </si>
  <si>
    <t xml:space="preserve">- среднегодовое</t>
  </si>
  <si>
    <t xml:space="preserve">1.2.2.21</t>
  </si>
  <si>
    <t xml:space="preserve">Число ясных и пасмурных дней за:</t>
  </si>
  <si>
    <t xml:space="preserve">1.2.2.22</t>
  </si>
  <si>
    <t xml:space="preserve">Повторяемость форм облачности за:</t>
  </si>
  <si>
    <t xml:space="preserve">1.2.2.23</t>
  </si>
  <si>
    <t xml:space="preserve">Суточный ход:</t>
  </si>
  <si>
    <t xml:space="preserve">- облачности (кол-во и форма)</t>
  </si>
  <si>
    <t xml:space="preserve">- высоты нижней границы облаков</t>
  </si>
  <si>
    <t xml:space="preserve">- видимости</t>
  </si>
  <si>
    <t xml:space="preserve">1.2.2.24</t>
  </si>
  <si>
    <t xml:space="preserve">Число случаев с видимостью различных градаций  за:</t>
  </si>
  <si>
    <t xml:space="preserve">1.2.2.25</t>
  </si>
  <si>
    <t xml:space="preserve">Средняя скорость ветра за:</t>
  </si>
  <si>
    <t xml:space="preserve">1.2.2.26</t>
  </si>
  <si>
    <t xml:space="preserve">Средняя (максимальная) скорость по направлениям за:</t>
  </si>
  <si>
    <t xml:space="preserve">- среднегодовая повторяемость превышения которой составляет 5%</t>
  </si>
  <si>
    <t xml:space="preserve">1.2.2.27</t>
  </si>
  <si>
    <t xml:space="preserve">Суточный ход скорости (направления) ветра</t>
  </si>
  <si>
    <t xml:space="preserve">1.2.2.28</t>
  </si>
  <si>
    <t xml:space="preserve">Максимальная скорость ветра за:</t>
  </si>
  <si>
    <t xml:space="preserve">1.2.2.29</t>
  </si>
  <si>
    <t xml:space="preserve">Число случаев (по градациям Заказчика) скоростей ветра за год</t>
  </si>
  <si>
    <t xml:space="preserve">1.2.2.30</t>
  </si>
  <si>
    <t xml:space="preserve">Повторяемость направления ветра за:</t>
  </si>
  <si>
    <t xml:space="preserve">1.2.2.31</t>
  </si>
  <si>
    <t xml:space="preserve">Число дней с ветром &gt;15м/с или &gt;30 м/с   за:</t>
  </si>
  <si>
    <t xml:space="preserve">1.2.2.32</t>
  </si>
  <si>
    <t xml:space="preserve">Атмосферное давление:                          </t>
  </si>
  <si>
    <t xml:space="preserve">- среднее, максимальное (минимальное) за сутки</t>
  </si>
  <si>
    <t xml:space="preserve">- среднее, максимальное (минимальное) за месяц</t>
  </si>
  <si>
    <t xml:space="preserve">- среднее, максимальное (минимальное) за год</t>
  </si>
  <si>
    <t xml:space="preserve">1.2.2.33</t>
  </si>
  <si>
    <t xml:space="preserve">Сумма (количество) осадков за:</t>
  </si>
  <si>
    <t xml:space="preserve">- день</t>
  </si>
  <si>
    <t xml:space="preserve">- ночь</t>
  </si>
  <si>
    <t xml:space="preserve">-сезон</t>
  </si>
  <si>
    <t xml:space="preserve">1.2.2.34</t>
  </si>
  <si>
    <t xml:space="preserve">Число дней с осадками (в градациях Заказчика) по 1 градации за:</t>
  </si>
  <si>
    <t xml:space="preserve">1.2.2.35</t>
  </si>
  <si>
    <t xml:space="preserve">Средняя (максимальная):</t>
  </si>
  <si>
    <t xml:space="preserve">- интенсивность осадков за месяц</t>
  </si>
  <si>
    <t xml:space="preserve">- продолжительность осадков за месяц</t>
  </si>
  <si>
    <t xml:space="preserve">- продолжительность осадков за год</t>
  </si>
  <si>
    <t xml:space="preserve">1.2.2.36</t>
  </si>
  <si>
    <t xml:space="preserve">Число дней без осадков(с осадками) за:</t>
  </si>
  <si>
    <t xml:space="preserve">1.2.2.37</t>
  </si>
  <si>
    <t xml:space="preserve">Сведения о количестве дней с атмосферными явлениями за:                                                                                                                                             </t>
  </si>
  <si>
    <t xml:space="preserve">1.2.2.38</t>
  </si>
  <si>
    <t xml:space="preserve">Продолжительность явления за:</t>
  </si>
  <si>
    <t xml:space="preserve">1.2.2.39</t>
  </si>
  <si>
    <t xml:space="preserve">Число ОЯ за год (по одному виду явлений)</t>
  </si>
  <si>
    <t xml:space="preserve">1.2.2.40</t>
  </si>
  <si>
    <t xml:space="preserve">Высота снежного покрова:</t>
  </si>
  <si>
    <t xml:space="preserve">- в срок наблюдений</t>
  </si>
  <si>
    <t xml:space="preserve">- средняя, максимальная (минимальная) за декаду</t>
  </si>
  <si>
    <t xml:space="preserve">- средняя, максимальная (минимальная) за месяц</t>
  </si>
  <si>
    <t xml:space="preserve">- средняя, максимальная (минимальная) за год</t>
  </si>
  <si>
    <t xml:space="preserve">- прирост снежного покрова за 1 сутки</t>
  </si>
  <si>
    <t xml:space="preserve">- на маршруте (на дату снегосъемки)</t>
  </si>
  <si>
    <t xml:space="preserve">1.2.2.41</t>
  </si>
  <si>
    <t xml:space="preserve">Плотность снега на маршруте (на дату снегосъемки)</t>
  </si>
  <si>
    <t xml:space="preserve">1.2.2.42</t>
  </si>
  <si>
    <t xml:space="preserve">Запас воды в снеге (на дату снегосъемки)</t>
  </si>
  <si>
    <t xml:space="preserve">1.2.2.43</t>
  </si>
  <si>
    <t xml:space="preserve">Данные о датах установления снежного покрова и его сходе </t>
  </si>
  <si>
    <t xml:space="preserve">1.2.2.44</t>
  </si>
  <si>
    <t xml:space="preserve">Количество дней со снежным покровом за месяц</t>
  </si>
  <si>
    <t xml:space="preserve">1.2.2.45</t>
  </si>
  <si>
    <t xml:space="preserve">Число дней без солнца по месяцам   за год</t>
  </si>
  <si>
    <t xml:space="preserve">1.2.2.46</t>
  </si>
  <si>
    <t xml:space="preserve">Продолжительность солнечного сияния  за год</t>
  </si>
  <si>
    <t xml:space="preserve">1.2.2.47</t>
  </si>
  <si>
    <t xml:space="preserve">Время восхода-захода солнца по дням за месяц</t>
  </si>
  <si>
    <t xml:space="preserve">1.2.2.48</t>
  </si>
  <si>
    <t xml:space="preserve">Отношение фактической продолжительности солнечного сияния к теоретически возможной   за месяц</t>
  </si>
  <si>
    <t xml:space="preserve">1.2.2.49</t>
  </si>
  <si>
    <t xml:space="preserve">Сведения о гололедно-изморозевых явлениях за зиму по одному виду:</t>
  </si>
  <si>
    <t xml:space="preserve">- количество</t>
  </si>
  <si>
    <t xml:space="preserve">- продолжительность </t>
  </si>
  <si>
    <t xml:space="preserve">- величина </t>
  </si>
  <si>
    <t xml:space="preserve">1.2.2.50</t>
  </si>
  <si>
    <t xml:space="preserve">Ход развития процесса гололедно-изморозевого отложения (один случай)</t>
  </si>
  <si>
    <t xml:space="preserve">1.2.2.51</t>
  </si>
  <si>
    <t xml:space="preserve">Испарение с водной поверхности   за сутки</t>
  </si>
  <si>
    <t xml:space="preserve">1.2.2.52</t>
  </si>
  <si>
    <t xml:space="preserve">Справка об интенсивности и продолжительности отдельных метеорологических явлений по 1 явлению, 1 метеоэлементу, 1пункту</t>
  </si>
  <si>
    <t xml:space="preserve">1.2.2.53</t>
  </si>
  <si>
    <t xml:space="preserve">Расчет:</t>
  </si>
  <si>
    <t xml:space="preserve">- вероятностных характеристик по  1 метеоэлементу, 1 значению</t>
  </si>
  <si>
    <t xml:space="preserve">- обеспеченности по критериям заказчика по 1 метеоэлементу, 1 критерию</t>
  </si>
  <si>
    <t xml:space="preserve">- повторяемости метеоэлементов за различные периоды по 1 метеоэлементу, 1 периоду</t>
  </si>
  <si>
    <t xml:space="preserve">1.2.2.54</t>
  </si>
  <si>
    <t xml:space="preserve">Информационно-аналитические материалы (справки) о сложившихся метеорологических условиях, сравнение метеорологических характеристик с нормами  по 1 муниципальному образованию</t>
  </si>
  <si>
    <t xml:space="preserve">договорная</t>
  </si>
  <si>
    <t xml:space="preserve">1.2.2.55</t>
  </si>
  <si>
    <t xml:space="preserve">Расчет средних многолетних и экстремальных значений метеорологических параметров, их повторяемости за различные периоды  ( по критериям Заказчика)</t>
  </si>
  <si>
    <t xml:space="preserve">1.2.2.56</t>
  </si>
  <si>
    <t xml:space="preserve">Предоставление  фактической гидрометеорологической информации с государственной сети наблюдений по (запросу Заказчика) в оперативном режиме</t>
  </si>
  <si>
    <t xml:space="preserve">1.2.2.57</t>
  </si>
  <si>
    <t xml:space="preserve">Экспертно-аналитическое заключение об опасных гидрометеорологических явлениях (ОЯ) или комплексах метеорологических явлениях (КМЯ) по результатам оперативного обследования пострадавших территорий с расчетом гидрометеорологических показателей, включая страховые компании</t>
  </si>
  <si>
    <t xml:space="preserve">1.2.2.58</t>
  </si>
  <si>
    <t xml:space="preserve">Рекогносцировочное обследование территории и подготовка заключения</t>
  </si>
  <si>
    <t xml:space="preserve">1.2.2.59</t>
  </si>
  <si>
    <t xml:space="preserve">Метеорологические сведения (справки), не включенные в перечень договора</t>
  </si>
  <si>
    <t xml:space="preserve">1.2.2.60</t>
  </si>
  <si>
    <t xml:space="preserve">Паспорт погоды</t>
  </si>
  <si>
    <t xml:space="preserve">1.2.2.61</t>
  </si>
  <si>
    <t xml:space="preserve">Юбилейный бюллетень</t>
  </si>
  <si>
    <t xml:space="preserve">1.2.2.62</t>
  </si>
  <si>
    <t xml:space="preserve">Подготовка метериалов для СМИ,включая прогнозы погоды</t>
  </si>
  <si>
    <t xml:space="preserve">II.  АГРОМЕТЕОРОЛОГИЧЕСКАЯ ИНФОРМАЦИЯ</t>
  </si>
  <si>
    <t xml:space="preserve"> 2.1. ОПЕРАТИВНО-ПРОГНОСТИЧЕСКАЯ ИНФОРМАЦИЯ</t>
  </si>
  <si>
    <t xml:space="preserve">2.1.1</t>
  </si>
  <si>
    <t xml:space="preserve">Специализированные агрометеорологические прогнозы по 1 пункту:</t>
  </si>
  <si>
    <t xml:space="preserve">2.1.1.1</t>
  </si>
  <si>
    <t xml:space="preserve">Ожидаемого состояния озимых зерновых культур к возобновлению вегетации весной: </t>
  </si>
  <si>
    <t xml:space="preserve">- основной прогноз</t>
  </si>
  <si>
    <t xml:space="preserve">не индекс</t>
  </si>
  <si>
    <t xml:space="preserve">- уточнение</t>
  </si>
  <si>
    <t xml:space="preserve">2.1.1.2</t>
  </si>
  <si>
    <t xml:space="preserve">Ожидаемого состояния многолетних сеяных трав к возобновлению вегетации весной :</t>
  </si>
  <si>
    <t xml:space="preserve">2.1.1.3</t>
  </si>
  <si>
    <t xml:space="preserve">Запасов влаги в почве на начало весны</t>
  </si>
  <si>
    <t xml:space="preserve">2.1.1.4</t>
  </si>
  <si>
    <t xml:space="preserve">Сроков схода снежного покрова и начала полевых работ</t>
  </si>
  <si>
    <t xml:space="preserve">2.1.1.5</t>
  </si>
  <si>
    <t xml:space="preserve">Сроков сева теплолюбивых зерновых и овощных культур </t>
  </si>
  <si>
    <t xml:space="preserve">2.1.1.6</t>
  </si>
  <si>
    <t xml:space="preserve">Сроков цветения и уборки сеяных и естественных трав </t>
  </si>
  <si>
    <t xml:space="preserve">2.1.1.7</t>
  </si>
  <si>
    <t xml:space="preserve">Сроков созревания озимых зерновых культур:</t>
  </si>
  <si>
    <t xml:space="preserve">2.1.1.8</t>
  </si>
  <si>
    <t xml:space="preserve">Сроков созревания ранних яровых зерновых культур</t>
  </si>
  <si>
    <t xml:space="preserve">2.1.1.9</t>
  </si>
  <si>
    <t xml:space="preserve">Агрометусловий и сроков сева озимых зерновых культур</t>
  </si>
  <si>
    <t xml:space="preserve">2.1.1.10</t>
  </si>
  <si>
    <t xml:space="preserve">Средней областной урожайности и валового сбора сена многолетних и однолетних сеяных и естественных трав</t>
  </si>
  <si>
    <t xml:space="preserve">2.1.1.11</t>
  </si>
  <si>
    <t xml:space="preserve">Средней областной урожайности и валового сбора озимых зерновых культур:</t>
  </si>
  <si>
    <t xml:space="preserve">2.1.1.12</t>
  </si>
  <si>
    <t xml:space="preserve">Средней областной урожайности и валового сбора яровых зерновых и зернобобовых культур: </t>
  </si>
  <si>
    <t xml:space="preserve">2.1.1.13</t>
  </si>
  <si>
    <t xml:space="preserve">Средней областной урожайности и валового сбора:</t>
  </si>
  <si>
    <t xml:space="preserve">- льна</t>
  </si>
  <si>
    <t xml:space="preserve">- картофеля</t>
  </si>
  <si>
    <t xml:space="preserve">- сахарной свеклы</t>
  </si>
  <si>
    <t xml:space="preserve">2.1.1.14</t>
  </si>
  <si>
    <t xml:space="preserve">Предупреждения о весенних и ранних осенних заморозках</t>
  </si>
  <si>
    <t xml:space="preserve">2.2. АНАЛИТИЧЕСКАЯ И РЕЖИМНО-СПРАВОЧНАЯ ИНФОРМАЦИЯ</t>
  </si>
  <si>
    <t xml:space="preserve">2.2.1</t>
  </si>
  <si>
    <r>
      <rPr>
        <sz val="11"/>
        <rFont val="Times New Roman"/>
        <family val="1"/>
        <charset val="204"/>
      </rPr>
      <t xml:space="preserve">Агрометеорологическая информация (</t>
    </r>
    <r>
      <rPr>
        <b val="true"/>
        <sz val="11"/>
        <rFont val="Times New Roman"/>
        <family val="1"/>
        <charset val="204"/>
      </rPr>
      <t xml:space="preserve">по запросу Заказчика</t>
    </r>
    <r>
      <rPr>
        <sz val="11"/>
        <rFont val="Times New Roman"/>
        <family val="1"/>
        <charset val="204"/>
      </rPr>
      <t xml:space="preserve">)- 1 пункт наблюдений, 1 - срок,  1-  показатель (культура):</t>
    </r>
  </si>
  <si>
    <t xml:space="preserve">2.2.1.1</t>
  </si>
  <si>
    <t xml:space="preserve">Температура почвы на сельхозполях на глубинах  - 1 пункт, 1 культура :</t>
  </si>
  <si>
    <t xml:space="preserve">- 5 см (10см)</t>
  </si>
  <si>
    <t xml:space="preserve">- на глубине залегания узла кущения озимых зерновых (3см) или корневой шейки многолетних трав </t>
  </si>
  <si>
    <t xml:space="preserve">- на глубине залегания узла кущения озимых зерновых (3см) или корневой шейки многолетних трав (максимальная, минимальная)</t>
  </si>
  <si>
    <t xml:space="preserve">2.2.1.2</t>
  </si>
  <si>
    <t xml:space="preserve">Влажность почвы инструментально в слое: </t>
  </si>
  <si>
    <t xml:space="preserve">0-20см</t>
  </si>
  <si>
    <t xml:space="preserve">0-50см</t>
  </si>
  <si>
    <t xml:space="preserve">0-100см</t>
  </si>
  <si>
    <t xml:space="preserve">2.2.1.3</t>
  </si>
  <si>
    <t xml:space="preserve">Визуальное определение влажности почвы</t>
  </si>
  <si>
    <t xml:space="preserve">2.2.1.4</t>
  </si>
  <si>
    <t xml:space="preserve">Расчет запасов общей и продуктивной влаги в почве нарастающим итогом  на дату наблюдений (средний) </t>
  </si>
  <si>
    <t xml:space="preserve">2.2.1.5</t>
  </si>
  <si>
    <t xml:space="preserve">Расчет запасов общей и продуктивной влаги в почве нарастающим итогом  на дату наблюдений по слоям:</t>
  </si>
  <si>
    <t xml:space="preserve">0-5см</t>
  </si>
  <si>
    <t xml:space="preserve">0-10см</t>
  </si>
  <si>
    <t xml:space="preserve">продано</t>
  </si>
  <si>
    <t xml:space="preserve">2.2.1.6</t>
  </si>
  <si>
    <t xml:space="preserve">Аналитический обзор содержания влаги в почве  (1 пункт наблюдения, 1 срок, 1 культура) в сравнении со средними многолетними значениями по слоям : </t>
  </si>
  <si>
    <t xml:space="preserve">0- 20 см</t>
  </si>
  <si>
    <t xml:space="preserve">до  50 см</t>
  </si>
  <si>
    <t xml:space="preserve">до 100 см</t>
  </si>
  <si>
    <t xml:space="preserve">2.2.1.7</t>
  </si>
  <si>
    <t xml:space="preserve">Аналитический обзор содержания влаги в почве  (1 пункт наблюдения, 1 срок, 1 культура) в сравнении со средними многолетними значениями за сезон по слоям : </t>
  </si>
  <si>
    <t xml:space="preserve">2.2.1.8</t>
  </si>
  <si>
    <t xml:space="preserve">Глубина промерзания, оттаивания почвы  -1 пункт, 1 срок наблюдений (максимальная)</t>
  </si>
  <si>
    <t xml:space="preserve">Глубина промерзания, оттаивания почвы  -1 пункт, 1 срок наблюдений </t>
  </si>
  <si>
    <t xml:space="preserve">2.2.1.9</t>
  </si>
  <si>
    <t xml:space="preserve">Проведение отращивания с/х культур методом вырубки монолитов - 1 срок, 1 культура </t>
  </si>
  <si>
    <t xml:space="preserve">2.2.1.10</t>
  </si>
  <si>
    <t xml:space="preserve">Фазы развития и оценки состояния сельхозкультур (по запросу Заказчика) -1пункт наблюдений, 1 культура </t>
  </si>
  <si>
    <t xml:space="preserve">2.2.1.11</t>
  </si>
  <si>
    <t xml:space="preserve">Аналитический обзор температурных условий по межфазным периодам сельскохозяйственных культур</t>
  </si>
  <si>
    <t xml:space="preserve">2.2.1.12</t>
  </si>
  <si>
    <t xml:space="preserve">Высота растений  -1пункт наблюдений, 1 срок, 1 культура </t>
  </si>
  <si>
    <t xml:space="preserve">2.2.1.13</t>
  </si>
  <si>
    <t xml:space="preserve">Густота посевов  -1 пункт наблюдений, 1 срок, 1 культура </t>
  </si>
  <si>
    <t xml:space="preserve">2.2.1.14</t>
  </si>
  <si>
    <t xml:space="preserve">Прирост биомассы клубней картофеля и корнеплодов  -1пункт наблюдений, 1 срок</t>
  </si>
  <si>
    <t xml:space="preserve">2.2.1.15</t>
  </si>
  <si>
    <t xml:space="preserve">Прирост наземной биомассы трав  -1 пункт наблюдений, 1 срок</t>
  </si>
  <si>
    <t xml:space="preserve">2.2.1.16</t>
  </si>
  <si>
    <t xml:space="preserve">Определение элементов продуктивности зерновых культур -1пункт наблюдений, 1 культура</t>
  </si>
  <si>
    <t xml:space="preserve">2.2.1.17</t>
  </si>
  <si>
    <t xml:space="preserve">Гидротермический коэффициент за период вегетации - 1 пункт наблюдений, 1 месяц</t>
  </si>
  <si>
    <t xml:space="preserve">2.2.1.18</t>
  </si>
  <si>
    <t xml:space="preserve">Состояние поверхности почвы под снегом </t>
  </si>
  <si>
    <t xml:space="preserve">2.2.1.19</t>
  </si>
  <si>
    <t xml:space="preserve">Толщина ледяной корки и степень ее распространения </t>
  </si>
  <si>
    <t xml:space="preserve">2.2.1.20</t>
  </si>
  <si>
    <t xml:space="preserve">Определение структуры урожая зерновых культур  -1пункт наблюдений, 1 культура</t>
  </si>
  <si>
    <t xml:space="preserve">2.2.1.21</t>
  </si>
  <si>
    <t xml:space="preserve">Аналитический обзор:</t>
  </si>
  <si>
    <t xml:space="preserve">по результам осеннего обследования озимых  -1пункт наблюдений, 1 культура</t>
  </si>
  <si>
    <t xml:space="preserve">по результам весеннего обследования озимых и многолетних трав  -1 пункт наблюдений, 1культура</t>
  </si>
  <si>
    <t xml:space="preserve">состояния озимых и многолетних трав зимой </t>
  </si>
  <si>
    <t xml:space="preserve">состояния перезимовки плодово-ягодных культур </t>
  </si>
  <si>
    <t xml:space="preserve">2.2.1.22</t>
  </si>
  <si>
    <t xml:space="preserve">Специализированный декадный агрометбюллетень: </t>
  </si>
  <si>
    <t xml:space="preserve">- по 1субъекту РФ </t>
  </si>
  <si>
    <t xml:space="preserve">2.2.1.23</t>
  </si>
  <si>
    <t xml:space="preserve">Специализированная декадная агрометинформация по форме ТСХ-8:</t>
  </si>
  <si>
    <t xml:space="preserve">- по 1 субъекту РФ </t>
  </si>
  <si>
    <t xml:space="preserve">2.2.1.24</t>
  </si>
  <si>
    <t xml:space="preserve">Аналитический агрометеорологический обзор:</t>
  </si>
  <si>
    <t xml:space="preserve">- за сельскохозяйственный год по 1 субъекту РФ</t>
  </si>
  <si>
    <t xml:space="preserve">- о фактическом увлажнении почвы под озимыми зерновыми и на полях с посевами ранних яровых зерновых -1 пункт наблюдений, 1 культура</t>
  </si>
  <si>
    <t xml:space="preserve">- неблагоприятных условий для развития сельскохозяйственных культур за вегетационный период - 1 пункт наблюдений, 1 культура </t>
  </si>
  <si>
    <t xml:space="preserve">2.2.1.25</t>
  </si>
  <si>
    <t xml:space="preserve">Аналитическая информация (справка) по 1 субъекту РФ:</t>
  </si>
  <si>
    <t xml:space="preserve">- о состоянии озимых зерновых культур осенью к моменту прекращения вегетации </t>
  </si>
  <si>
    <t xml:space="preserve">- перезимовка озимых зерновых культур и многолетних трав  по данным январского отращивания монолитов  </t>
  </si>
  <si>
    <t xml:space="preserve">- перезимовка озимых зерновых культур и многолетних трав  по данным февральского отращивания монолитов </t>
  </si>
  <si>
    <t xml:space="preserve">- о состоянии озимых зерновых культур и многолетних трав после возобновления вегетации весной</t>
  </si>
  <si>
    <t xml:space="preserve">- об агрометусловиях осенней вегетации озимых зерновых культур </t>
  </si>
  <si>
    <t xml:space="preserve">- о суммарном испарении с поверхности почвы в вегетационный период</t>
  </si>
  <si>
    <t xml:space="preserve">2.2.1.26</t>
  </si>
  <si>
    <t xml:space="preserve">Агрометеорологическая оценка состояния посевов по данным маршрутного обследования, экспертно-аналитическое заключение</t>
  </si>
  <si>
    <t xml:space="preserve">2.2.1.27</t>
  </si>
  <si>
    <t xml:space="preserve">- проведение маршрутного обследования с выездом специалиста и аналитический обзор состояния с/х культур </t>
  </si>
  <si>
    <t xml:space="preserve">1500</t>
  </si>
  <si>
    <t xml:space="preserve">III. ГИДРОЛОГИЧЕСКАЯ ИНФОРМАЦИЯ</t>
  </si>
  <si>
    <t xml:space="preserve">3.1. ОПЕРАТИВНО-ПРОГНОСТИЧЕСКАЯ</t>
  </si>
  <si>
    <t xml:space="preserve">3.1.1</t>
  </si>
  <si>
    <t xml:space="preserve">Долгосрочные специализированные прогнозы (консультации) по 1 пункту:</t>
  </si>
  <si>
    <t xml:space="preserve">- сроков вскрытия рек (весной)</t>
  </si>
  <si>
    <t xml:space="preserve">- максимальных уровней (расходов) весеннего половодья </t>
  </si>
  <si>
    <t xml:space="preserve">- появления плавучего льда на реках и ледостава на водохранилищах</t>
  </si>
  <si>
    <t xml:space="preserve">- притока воды в водохранилище за период весеннего половодья</t>
  </si>
  <si>
    <t xml:space="preserve">- притока воды в водохранилище за квартал</t>
  </si>
  <si>
    <t xml:space="preserve">- притока воды в водохранилище за месяц</t>
  </si>
  <si>
    <t xml:space="preserve">- притока воды в водохранилище на спаде половодья</t>
  </si>
  <si>
    <t xml:space="preserve">- минимальных уровней воды в летнюю межень</t>
  </si>
  <si>
    <t xml:space="preserve">3.1.2</t>
  </si>
  <si>
    <t xml:space="preserve">Краткосрочные специализированные прогнозы  (консультации) по 1 пункту:</t>
  </si>
  <si>
    <t xml:space="preserve">- сроков вскрытия водных объектов -1 водный объект, 1 пункт</t>
  </si>
  <si>
    <t xml:space="preserve">- максимальных уровней весеннего половодья </t>
  </si>
  <si>
    <t xml:space="preserve">- сроков появления льда и установления ледостава (1 водный объект, 1 пункт)</t>
  </si>
  <si>
    <t xml:space="preserve">- минимальных уровней в летнюю межень </t>
  </si>
  <si>
    <t xml:space="preserve">3.1.3</t>
  </si>
  <si>
    <t xml:space="preserve">Краткосрочный прогноз гидрографа половодья (1 расчет)</t>
  </si>
  <si>
    <t xml:space="preserve">3.1.4</t>
  </si>
  <si>
    <t xml:space="preserve">Консультации о водном и ледовом режиме (1 пункт)</t>
  </si>
  <si>
    <t xml:space="preserve">3.1.5</t>
  </si>
  <si>
    <t xml:space="preserve">Специализированный гидрологический бюллетень</t>
  </si>
  <si>
    <t xml:space="preserve">3.1.6</t>
  </si>
  <si>
    <t xml:space="preserve">Расчетные данные притока воды в водохранилище на сутки</t>
  </si>
  <si>
    <t xml:space="preserve">3.1.7</t>
  </si>
  <si>
    <t xml:space="preserve">Аналитический обзор прохождения весеннего половодья</t>
  </si>
  <si>
    <t xml:space="preserve">3.1.8</t>
  </si>
  <si>
    <t xml:space="preserve">Обзор гидрометеорологических условий состояния водных объектов</t>
  </si>
  <si>
    <t xml:space="preserve">3.1.9</t>
  </si>
  <si>
    <t xml:space="preserve">Информационно-аналитические материалы (справки) о сложившихся гидрометеорологических условиях в бассейне реки</t>
  </si>
  <si>
    <t xml:space="preserve">3.2. АНАЛИТИЧЕСКАЯ И РЕЖИМНО-СПРАВОЧНАЯ ИНФОРМАЦИЯ</t>
  </si>
  <si>
    <t xml:space="preserve">3.2.1</t>
  </si>
  <si>
    <r>
      <rPr>
        <sz val="11"/>
        <rFont val="Times New Roman"/>
        <family val="1"/>
        <charset val="204"/>
      </rPr>
      <t xml:space="preserve">Гидрологические характеристики,  </t>
    </r>
    <r>
      <rPr>
        <b val="true"/>
        <sz val="11"/>
        <rFont val="Times New Roman"/>
        <family val="1"/>
        <charset val="204"/>
      </rPr>
      <t xml:space="preserve">по запросу Заказчика</t>
    </r>
    <r>
      <rPr>
        <sz val="11"/>
        <rFont val="Times New Roman"/>
        <family val="1"/>
        <charset val="204"/>
      </rPr>
      <t xml:space="preserve"> - 1 пункт наблюдений, 1 срок, 1 показатель:</t>
    </r>
  </si>
  <si>
    <t xml:space="preserve">3.2.1.1</t>
  </si>
  <si>
    <t xml:space="preserve"> Уровень воды в реке( водохранилище):                                         </t>
  </si>
  <si>
    <t xml:space="preserve">- средний за сутки</t>
  </si>
  <si>
    <t xml:space="preserve">- средний за декаду</t>
  </si>
  <si>
    <t xml:space="preserve">- средний за многолетний период</t>
  </si>
  <si>
    <t xml:space="preserve">- высший (низший) за сутки</t>
  </si>
  <si>
    <t xml:space="preserve">- высший (низший)  за месяц</t>
  </si>
  <si>
    <t xml:space="preserve">- высший (низший) за год (весеннего половодья или ледохода, зимнего или летнего периода)</t>
  </si>
  <si>
    <t xml:space="preserve">- высший (низший) за многолетний период</t>
  </si>
  <si>
    <t xml:space="preserve">- высший  1% обеспеченности</t>
  </si>
  <si>
    <t xml:space="preserve">- низший   95% обеспеченности</t>
  </si>
  <si>
    <t xml:space="preserve">- высший  1% , 3%, 10% обеспеченности</t>
  </si>
  <si>
    <t xml:space="preserve">- колебания уровня воды</t>
  </si>
  <si>
    <t xml:space="preserve">1557</t>
  </si>
  <si>
    <t xml:space="preserve">1,1</t>
  </si>
  <si>
    <t xml:space="preserve">- средняя многолетняя дата </t>
  </si>
  <si>
    <t xml:space="preserve">3.2.1.2</t>
  </si>
  <si>
    <t xml:space="preserve">Расход воды:                             </t>
  </si>
  <si>
    <t xml:space="preserve">- ежедневный (оперативный в срок наблюдений)</t>
  </si>
  <si>
    <t xml:space="preserve">введена</t>
  </si>
  <si>
    <t xml:space="preserve">- наибольший (наименьший) за сутки</t>
  </si>
  <si>
    <t xml:space="preserve">- наибольший (наименьший) за месяц</t>
  </si>
  <si>
    <t xml:space="preserve">- наибольший (наименьший) за год (весеннего половодья, зимнего или летнего периода)</t>
  </si>
  <si>
    <t xml:space="preserve">- наибольший (наименьший) за многолетний период</t>
  </si>
  <si>
    <t xml:space="preserve">- наибольший  1% обеспеченности</t>
  </si>
  <si>
    <t xml:space="preserve">- наименьший 95% обеспеченности </t>
  </si>
  <si>
    <t xml:space="preserve">- наименьший 95% обеспеченности (расчетный)</t>
  </si>
  <si>
    <t xml:space="preserve">- наибольший  1% , 3%, 10% обеспеченности</t>
  </si>
  <si>
    <t xml:space="preserve">- измеренный </t>
  </si>
  <si>
    <t xml:space="preserve">- слой стока за половодье за год</t>
  </si>
  <si>
    <t xml:space="preserve">- слой стока за половодье средний за многолетний период</t>
  </si>
  <si>
    <t xml:space="preserve">- продожительность половодья</t>
  </si>
  <si>
    <t xml:space="preserve">- испарение с водной поверхности за месяц</t>
  </si>
  <si>
    <t xml:space="preserve">- испарение с водной поверхности среднее за месяц за многолетний период</t>
  </si>
  <si>
    <t xml:space="preserve">3.2.1.3</t>
  </si>
  <si>
    <t xml:space="preserve">Боковой приток воды в водохранилище: </t>
  </si>
  <si>
    <t xml:space="preserve">- ежедневный</t>
  </si>
  <si>
    <t xml:space="preserve">3.2.1.4</t>
  </si>
  <si>
    <t xml:space="preserve">Мутность воды:</t>
  </si>
  <si>
    <t xml:space="preserve">- средняя за сутки</t>
  </si>
  <si>
    <t xml:space="preserve">- средняя за месяц</t>
  </si>
  <si>
    <t xml:space="preserve">- средняя  за год</t>
  </si>
  <si>
    <t xml:space="preserve">- наибольшая (наименьшая)  за месяц</t>
  </si>
  <si>
    <t xml:space="preserve">- наибольшая (наименьшая)  за год</t>
  </si>
  <si>
    <t xml:space="preserve">- наибольшая (наименьшая)  за многолетний период</t>
  </si>
  <si>
    <t xml:space="preserve">- средняя за год  за многолетний период</t>
  </si>
  <si>
    <t xml:space="preserve">3.2.1.5</t>
  </si>
  <si>
    <t xml:space="preserve">Расход взвешенных наносов:</t>
  </si>
  <si>
    <t xml:space="preserve">- средний  за год</t>
  </si>
  <si>
    <t xml:space="preserve">- наибольший (наименьший)  за месяц</t>
  </si>
  <si>
    <t xml:space="preserve">- наибольший (наименьший)  за год</t>
  </si>
  <si>
    <t xml:space="preserve">- наибольший (наименьший)  за многолетний период</t>
  </si>
  <si>
    <t xml:space="preserve">- измеренный расход взвешенных наносов</t>
  </si>
  <si>
    <t xml:space="preserve">- гранулометрический состав взвешенных наносов</t>
  </si>
  <si>
    <t xml:space="preserve">- гранулометрический состав донных отложений</t>
  </si>
  <si>
    <t xml:space="preserve">3.2.1.6</t>
  </si>
  <si>
    <t xml:space="preserve">Температура воды в реке ( водохранилище): </t>
  </si>
  <si>
    <t xml:space="preserve">- в срок наблюдений </t>
  </si>
  <si>
    <t xml:space="preserve">- средняя у берега за сутки</t>
  </si>
  <si>
    <t xml:space="preserve">- средняя у берега за декаду</t>
  </si>
  <si>
    <t xml:space="preserve">- средняя у берега за месяц</t>
  </si>
  <si>
    <t xml:space="preserve">- высшая за год</t>
  </si>
  <si>
    <t xml:space="preserve">- высшая за многолетний период</t>
  </si>
  <si>
    <t xml:space="preserve">- по сезонам за многолетний период</t>
  </si>
  <si>
    <t xml:space="preserve">- дата перехода температуры воды через 0°, 2° 4°и 10° весной, осенью</t>
  </si>
  <si>
    <t xml:space="preserve">3.2.1.7</t>
  </si>
  <si>
    <t xml:space="preserve">Средняя температура воды на акватории водохранилища за: </t>
  </si>
  <si>
    <t xml:space="preserve">3.2.1.8</t>
  </si>
  <si>
    <t xml:space="preserve">Средняя температура воды:</t>
  </si>
  <si>
    <t xml:space="preserve">- на различных глубинах водохранилища за декаду</t>
  </si>
  <si>
    <t xml:space="preserve">- в водоводе за месяц</t>
  </si>
  <si>
    <t xml:space="preserve">было у ВГМО</t>
  </si>
  <si>
    <t xml:space="preserve">3.2.1.9</t>
  </si>
  <si>
    <t xml:space="preserve">Толщина льда и высота снега на льду: </t>
  </si>
  <si>
    <t xml:space="preserve">- на конец пентады</t>
  </si>
  <si>
    <t xml:space="preserve">- на конец  декады</t>
  </si>
  <si>
    <t xml:space="preserve">- на конец  месяца</t>
  </si>
  <si>
    <t xml:space="preserve">- наибольшая за год</t>
  </si>
  <si>
    <t xml:space="preserve">- наибольшая за многолетний период</t>
  </si>
  <si>
    <t xml:space="preserve">3.2.1.10</t>
  </si>
  <si>
    <t xml:space="preserve">Ледовые явления на реке (водохранилище): </t>
  </si>
  <si>
    <t xml:space="preserve">- дата начала осенне-зимних ледовых явлений</t>
  </si>
  <si>
    <t xml:space="preserve">- средняя, ранняя, поздняя дата начала осенне-зимних ледовых явлений за многолетний период</t>
  </si>
  <si>
    <t xml:space="preserve">- дата начала (окончания) весенних ледовых явлений (разрушение ледостава)</t>
  </si>
  <si>
    <t xml:space="preserve">- средняя, ранняя, поздняя дата начала (окончания) весенних ледовых явлений (разрушение ледостава) за многолетний период</t>
  </si>
  <si>
    <t xml:space="preserve">- продолжительность осенних (весенних) ледовых явлений</t>
  </si>
  <si>
    <t xml:space="preserve">- продолжительность ледостава</t>
  </si>
  <si>
    <t xml:space="preserve">- начала осеннего ледохода                </t>
  </si>
  <si>
    <t xml:space="preserve">- дата, уровень и продолжительность затора, зажора</t>
  </si>
  <si>
    <t xml:space="preserve">3.2.1.11</t>
  </si>
  <si>
    <t xml:space="preserve">Запас воды в снеге по бассейнам рек</t>
  </si>
  <si>
    <t xml:space="preserve">3.2.1.12</t>
  </si>
  <si>
    <t xml:space="preserve">Расчет гидрографических характеристик  -1 водный объект, 1 характеристика:</t>
  </si>
  <si>
    <t xml:space="preserve">- длина</t>
  </si>
  <si>
    <t xml:space="preserve">- площадь водосбора</t>
  </si>
  <si>
    <t xml:space="preserve">увеличена</t>
  </si>
  <si>
    <t xml:space="preserve">- извилистость</t>
  </si>
  <si>
    <t xml:space="preserve">- уклон водной поверхности</t>
  </si>
  <si>
    <t xml:space="preserve">- средний уклон</t>
  </si>
  <si>
    <t xml:space="preserve">- средневзвешенный уклон водосбора</t>
  </si>
  <si>
    <t xml:space="preserve">- средняя высота водосбора</t>
  </si>
  <si>
    <t xml:space="preserve">- озерность, заболоченность, залесенность</t>
  </si>
  <si>
    <t xml:space="preserve">3.2.1.13</t>
  </si>
  <si>
    <t xml:space="preserve">Расчет морфометрических характеристик русла реки, водохранилища - 1 водный объект,                                     1 характеристика:</t>
  </si>
  <si>
    <t xml:space="preserve">- средняя глубина </t>
  </si>
  <si>
    <t xml:space="preserve">- максимальная глубина </t>
  </si>
  <si>
    <t xml:space="preserve">- средняя скорость течения </t>
  </si>
  <si>
    <t xml:space="preserve">- ширина реки</t>
  </si>
  <si>
    <t xml:space="preserve">- максимальная ширина (длина) водохранилища</t>
  </si>
  <si>
    <t xml:space="preserve">- площадь зеркала водохранилища</t>
  </si>
  <si>
    <t xml:space="preserve">-объем водохранилища</t>
  </si>
  <si>
    <t xml:space="preserve">- расчет водного баланса водохранилища</t>
  </si>
  <si>
    <t xml:space="preserve">3.2.1.14</t>
  </si>
  <si>
    <t xml:space="preserve">Выполнение рекогносцировочного обследования и гидрометрических работ в месте водопользования, ширина водного объекта до 50 м., 1 створ</t>
  </si>
  <si>
    <t xml:space="preserve">3.2.1.15</t>
  </si>
  <si>
    <t xml:space="preserve">Выполнение рекогносцировочного обследования и гидрометрических работ в месте водопользования, ширина водного объекта до 50-100 м., 1 створ</t>
  </si>
  <si>
    <t xml:space="preserve">3.2.1.16</t>
  </si>
  <si>
    <t xml:space="preserve">Выполнение рекогносцировочного обследования и гидрометрических работ в месте водопользования, ширина водного объекта более 100 м., 1 створ</t>
  </si>
  <si>
    <t xml:space="preserve">3.2.1.17</t>
  </si>
  <si>
    <t xml:space="preserve">Камеральные работы и подготовка отчета (заключения) по результатам обследования</t>
  </si>
  <si>
    <t xml:space="preserve">IV. ИНФОРМАЦИЯ О ЗАГРЯЗНЕНИИ ОКРУЖАЮЩЕЙ СРЕДЫ</t>
  </si>
  <si>
    <t xml:space="preserve">4.1. ОПЕРАТИВНО-ПРОГНОСТИЧЕСКАЯ</t>
  </si>
  <si>
    <t xml:space="preserve">4.1.1</t>
  </si>
  <si>
    <t xml:space="preserve">Специализированный прогноз на сутки:  </t>
  </si>
  <si>
    <t xml:space="preserve">- неблагоприятных метеоусловий (НМУ) </t>
  </si>
  <si>
    <t xml:space="preserve">- неблагоприятных метеоусловий (НМУ) для Дзержинского промузла </t>
  </si>
  <si>
    <t xml:space="preserve">- уровня загрязнения воздуха</t>
  </si>
  <si>
    <t xml:space="preserve">4.1.2</t>
  </si>
  <si>
    <t xml:space="preserve">Предупреждение о высоком уровне загрязнения воздуха и НМУ </t>
  </si>
  <si>
    <t xml:space="preserve">90%от п.4.1.1</t>
  </si>
  <si>
    <t xml:space="preserve">4.1.3</t>
  </si>
  <si>
    <t xml:space="preserve">Предупреждение о переходе предприятий на соответствующий режим работы в период НМУ</t>
  </si>
  <si>
    <t xml:space="preserve">4.1.4</t>
  </si>
  <si>
    <t xml:space="preserve">Разработка комплекса НМУ для источника выбросов</t>
  </si>
  <si>
    <t xml:space="preserve">4.2.  АНАЛИТИЧЕСКАЯ И РЕЖИМНО-СПРАВОЧНАЯ ИНФОРМАЦИЯ</t>
  </si>
  <si>
    <t xml:space="preserve">4.2.1</t>
  </si>
  <si>
    <t xml:space="preserve">Расчет фоновых концентраций в атмосферном воздухе:</t>
  </si>
  <si>
    <t xml:space="preserve">- по 1 ингредиенту на основании данных наблюдений</t>
  </si>
  <si>
    <t xml:space="preserve">- по 1 ингредиенту на основании расчетных данных с учетом численности населения населенного пункта.</t>
  </si>
  <si>
    <t xml:space="preserve">4.2.2</t>
  </si>
  <si>
    <t xml:space="preserve">Расчет фоновых концентраций в водном объекте по 1 ингредиенту:</t>
  </si>
  <si>
    <t xml:space="preserve">- на основании данных наблюдений</t>
  </si>
  <si>
    <t xml:space="preserve">- на основании данных заказчика</t>
  </si>
  <si>
    <t xml:space="preserve">4.2.3</t>
  </si>
  <si>
    <t xml:space="preserve">Расчет фоновых концентраций в почве:</t>
  </si>
  <si>
    <t xml:space="preserve">- по 1 ингредиенту</t>
  </si>
  <si>
    <t xml:space="preserve">- по механическому составу и кислотности почв</t>
  </si>
  <si>
    <t xml:space="preserve">4.2.4</t>
  </si>
  <si>
    <t xml:space="preserve">Аналитическая информация (справка) о загрязнении атмосферного воздуха в отдельном районе города за 1 месяц (год) одним загрязняющим веществом:</t>
  </si>
  <si>
    <t xml:space="preserve">- основным загрязняющим веществом</t>
  </si>
  <si>
    <t xml:space="preserve">- специфическим загрязняющим веществом</t>
  </si>
  <si>
    <t xml:space="preserve">- ароматическим или циклическим загрязняющим веществом</t>
  </si>
  <si>
    <t xml:space="preserve">- тяжелым металлом</t>
  </si>
  <si>
    <t xml:space="preserve">- бенз(а)пиреном</t>
  </si>
  <si>
    <t xml:space="preserve">- по набору характеристик</t>
  </si>
  <si>
    <t xml:space="preserve">4.2.5</t>
  </si>
  <si>
    <t xml:space="preserve">Аналитическая информация (справка) о загрязнении воды отдельных участков водоемов и водотоков на основании данных наблюдений за 1 месяц (год) одним загрязняющим веществом</t>
  </si>
  <si>
    <t xml:space="preserve">4.2.6</t>
  </si>
  <si>
    <t xml:space="preserve">Аналитическая информация (справка) о загрязнении почв в 1 пробе по 1 ингредиенту:</t>
  </si>
  <si>
    <t xml:space="preserve">- пестицидами</t>
  </si>
  <si>
    <t xml:space="preserve">-радионуклидами</t>
  </si>
  <si>
    <t xml:space="preserve">-химическими веществами</t>
  </si>
  <si>
    <t xml:space="preserve">4.2.7</t>
  </si>
  <si>
    <t xml:space="preserve">Аналитическая информация (справка) о загрязнении снежного покрова в 1 пробе по                             1 ингредиенту:</t>
  </si>
  <si>
    <t xml:space="preserve">4.2.8</t>
  </si>
  <si>
    <t xml:space="preserve">Аналитический обзор (справка) о состоянии загрязнении почв города:</t>
  </si>
  <si>
    <t xml:space="preserve">- по сокращенной программе</t>
  </si>
  <si>
    <t xml:space="preserve">- по полной программе</t>
  </si>
  <si>
    <t xml:space="preserve">4.2.9</t>
  </si>
  <si>
    <t xml:space="preserve">Аналитическая информация (справка)  о радиационном загрязнении атмосферного воздуха по одному пункту за 1 месяц (год) по данным измерений:</t>
  </si>
  <si>
    <t xml:space="preserve">- мощности экспозиционной дозы (гамма-фон)</t>
  </si>
  <si>
    <t xml:space="preserve">- радиоактивности приземного слоя атмосферы</t>
  </si>
  <si>
    <t xml:space="preserve">- сумарной бета-активности атмосферных выпадений </t>
  </si>
  <si>
    <t xml:space="preserve">4.2.10</t>
  </si>
  <si>
    <t xml:space="preserve">Назначение створов и периодичности гидрохимических наблюдений                                                                                                                                                                                                    </t>
  </si>
  <si>
    <t xml:space="preserve">4.2.11</t>
  </si>
  <si>
    <t xml:space="preserve">Назначение перечня показателей, подлежащих контролю в водном объекте</t>
  </si>
  <si>
    <t xml:space="preserve">4.2.12</t>
  </si>
  <si>
    <t xml:space="preserve">Справка о качестве воды в водном объекте в районе водопользования с расчетом УКИЗВ и определением класса качества воды (единица измерения - количество створов гидрохимических наблюдений)</t>
  </si>
  <si>
    <t xml:space="preserve">4.2.13</t>
  </si>
  <si>
    <t xml:space="preserve">Рассмотрение документации по использованию водного объекта, подготовка заключения для хозяйствующих субъектов</t>
  </si>
  <si>
    <t xml:space="preserve">не продавалась</t>
  </si>
  <si>
    <t xml:space="preserve">4.2.14</t>
  </si>
  <si>
    <t xml:space="preserve">Аналитический годовой обзор по 1 пункту,включающий в себя статистическую обработку данных,иллюстрации</t>
  </si>
  <si>
    <t xml:space="preserve">- загрязнения атмосферы на территории города, области, республики. </t>
  </si>
  <si>
    <t xml:space="preserve">договорная </t>
  </si>
  <si>
    <t xml:space="preserve">- качества воды водных объектов</t>
  </si>
  <si>
    <t xml:space="preserve">- по загрязнению почвы на территории города, области, республики.</t>
  </si>
  <si>
    <t xml:space="preserve">- состояния радиоактивного загрязнения объектов окружающей среды</t>
  </si>
  <si>
    <t xml:space="preserve">4.3. ИНФОРМАЦИЯ О СОСТОЯНИИ ЗАГРЯЗНЕНИЯ</t>
  </si>
  <si>
    <t xml:space="preserve">4.3.1</t>
  </si>
  <si>
    <r>
      <rPr>
        <sz val="11"/>
        <rFont val="Times New Roman"/>
        <family val="1"/>
        <charset val="204"/>
      </rPr>
      <t xml:space="preserve">Информация о состоянии загрязнения </t>
    </r>
    <r>
      <rPr>
        <b val="true"/>
        <sz val="11"/>
        <rFont val="Times New Roman"/>
        <family val="1"/>
        <charset val="204"/>
      </rPr>
      <t xml:space="preserve">атмосферного воздуха</t>
    </r>
    <r>
      <rPr>
        <sz val="11"/>
        <rFont val="Times New Roman"/>
        <family val="1"/>
        <charset val="204"/>
      </rPr>
      <t xml:space="preserve">, полученная на основании данных наблюдений по запросу Заказчика - 1 пункт, 1 срок, 1 показатель:</t>
    </r>
  </si>
  <si>
    <t xml:space="preserve">4.3.1.1</t>
  </si>
  <si>
    <t xml:space="preserve">Концентрации основных примесей:</t>
  </si>
  <si>
    <t xml:space="preserve">- взвешенные вещества</t>
  </si>
  <si>
    <t xml:space="preserve">- диоксид серы</t>
  </si>
  <si>
    <t xml:space="preserve">- оксид углерода</t>
  </si>
  <si>
    <t xml:space="preserve">- диоксид азота</t>
  </si>
  <si>
    <t xml:space="preserve">- оксид азота</t>
  </si>
  <si>
    <t xml:space="preserve">4.3.1.2</t>
  </si>
  <si>
    <t xml:space="preserve">Концентрации специфических примесей:</t>
  </si>
  <si>
    <t xml:space="preserve">- растворимые сульфаты</t>
  </si>
  <si>
    <t xml:space="preserve">- фенол</t>
  </si>
  <si>
    <t xml:space="preserve">- сероводород</t>
  </si>
  <si>
    <t xml:space="preserve">- сероуглерод</t>
  </si>
  <si>
    <t xml:space="preserve">- формальдегид</t>
  </si>
  <si>
    <t xml:space="preserve">- аммиак</t>
  </si>
  <si>
    <t xml:space="preserve">- фтористый водород</t>
  </si>
  <si>
    <t xml:space="preserve">- хлор</t>
  </si>
  <si>
    <t xml:space="preserve">-хлористый водород</t>
  </si>
  <si>
    <t xml:space="preserve">- ртуть</t>
  </si>
  <si>
    <t xml:space="preserve">- хром шестивалентный</t>
  </si>
  <si>
    <t xml:space="preserve">- серная кислота</t>
  </si>
  <si>
    <t xml:space="preserve">- сажа</t>
  </si>
  <si>
    <t xml:space="preserve">- озон</t>
  </si>
  <si>
    <t xml:space="preserve">- цианистый водород</t>
  </si>
  <si>
    <t xml:space="preserve">введено</t>
  </si>
  <si>
    <t xml:space="preserve">4.3.1.3</t>
  </si>
  <si>
    <t xml:space="preserve">Ароматические и циклические углеводороды:</t>
  </si>
  <si>
    <t xml:space="preserve">- бензол</t>
  </si>
  <si>
    <t xml:space="preserve">- толуол</t>
  </si>
  <si>
    <t xml:space="preserve">- этилбензол</t>
  </si>
  <si>
    <t xml:space="preserve">- сумма ксилолов</t>
  </si>
  <si>
    <t xml:space="preserve">- циклогексанон</t>
  </si>
  <si>
    <t xml:space="preserve">- циклогексанол</t>
  </si>
  <si>
    <t xml:space="preserve">4.3.1.4</t>
  </si>
  <si>
    <t xml:space="preserve">Тяжелые металлы:</t>
  </si>
  <si>
    <t xml:space="preserve">- хром общий</t>
  </si>
  <si>
    <t xml:space="preserve">- железо общее</t>
  </si>
  <si>
    <t xml:space="preserve">- кадмий</t>
  </si>
  <si>
    <t xml:space="preserve">- кобальт</t>
  </si>
  <si>
    <t xml:space="preserve">- марганец</t>
  </si>
  <si>
    <t xml:space="preserve">- медь</t>
  </si>
  <si>
    <t xml:space="preserve">- никель</t>
  </si>
  <si>
    <t xml:space="preserve">- свинец</t>
  </si>
  <si>
    <t xml:space="preserve">- цинк</t>
  </si>
  <si>
    <t xml:space="preserve">4.3.1.5</t>
  </si>
  <si>
    <t xml:space="preserve">Бенз(а)пирен (суммарная за месяц концентрация)</t>
  </si>
  <si>
    <t xml:space="preserve">4.3.2</t>
  </si>
  <si>
    <r>
      <rPr>
        <sz val="11"/>
        <rFont val="Times New Roman"/>
        <family val="1"/>
        <charset val="204"/>
      </rPr>
      <t xml:space="preserve">Информация о состоянии загрязнения </t>
    </r>
    <r>
      <rPr>
        <b val="true"/>
        <sz val="11"/>
        <rFont val="Times New Roman"/>
        <family val="1"/>
        <charset val="204"/>
      </rPr>
      <t xml:space="preserve">поверхностных вод суши</t>
    </r>
    <r>
      <rPr>
        <sz val="11"/>
        <rFont val="Times New Roman"/>
        <family val="1"/>
        <charset val="204"/>
      </rPr>
      <t xml:space="preserve">, полученная на основании данных наблюдений по запросу Заказчика - 1 пункт, 1 срок, 1 показатель:</t>
    </r>
  </si>
  <si>
    <t xml:space="preserve">4.3.2.1</t>
  </si>
  <si>
    <t xml:space="preserve">Физико-химические свойства:</t>
  </si>
  <si>
    <t xml:space="preserve">- температура</t>
  </si>
  <si>
    <t xml:space="preserve">- запах</t>
  </si>
  <si>
    <t xml:space="preserve">- РН</t>
  </si>
  <si>
    <t xml:space="preserve">- электропроводность</t>
  </si>
  <si>
    <t xml:space="preserve">- сухой остаток</t>
  </si>
  <si>
    <t xml:space="preserve">4.3.2.2</t>
  </si>
  <si>
    <t xml:space="preserve">Газовый состав:</t>
  </si>
  <si>
    <t xml:space="preserve">- диоксид углерода</t>
  </si>
  <si>
    <t xml:space="preserve">- кислород растворенный </t>
  </si>
  <si>
    <t xml:space="preserve">- % насыщения кислородом</t>
  </si>
  <si>
    <t xml:space="preserve">4.3.2.3</t>
  </si>
  <si>
    <t xml:space="preserve">Главные ионы:</t>
  </si>
  <si>
    <t xml:space="preserve">- гидрокарбонаты</t>
  </si>
  <si>
    <t xml:space="preserve">- сульфаты</t>
  </si>
  <si>
    <t xml:space="preserve">- хлориды</t>
  </si>
  <si>
    <t xml:space="preserve">- кальций</t>
  </si>
  <si>
    <t xml:space="preserve">- магний</t>
  </si>
  <si>
    <t xml:space="preserve">- натрий и калий</t>
  </si>
  <si>
    <t xml:space="preserve">- общая минерализация</t>
  </si>
  <si>
    <t xml:space="preserve">- жесткость</t>
  </si>
  <si>
    <t xml:space="preserve">4.3.2.4</t>
  </si>
  <si>
    <t xml:space="preserve">Биогенные вещества:</t>
  </si>
  <si>
    <t xml:space="preserve">- азот аммонийный</t>
  </si>
  <si>
    <t xml:space="preserve">- азот нитритный</t>
  </si>
  <si>
    <t xml:space="preserve">- азот нитратный</t>
  </si>
  <si>
    <t xml:space="preserve">- азот органический</t>
  </si>
  <si>
    <t xml:space="preserve">- азот минеральный</t>
  </si>
  <si>
    <t xml:space="preserve">- фосфор общий</t>
  </si>
  <si>
    <t xml:space="preserve">- фосфаты</t>
  </si>
  <si>
    <t xml:space="preserve">- железо общее (фотометрический)</t>
  </si>
  <si>
    <t xml:space="preserve">- кремний</t>
  </si>
  <si>
    <t xml:space="preserve">4.3.2.5</t>
  </si>
  <si>
    <t xml:space="preserve">Органические вещества:</t>
  </si>
  <si>
    <r>
      <rPr>
        <sz val="11"/>
        <rFont val="Times New Roman"/>
        <family val="1"/>
        <charset val="204"/>
      </rPr>
      <t xml:space="preserve">- БПК</t>
    </r>
    <r>
      <rPr>
        <vertAlign val="subscript"/>
        <sz val="11"/>
        <rFont val="Times New Roman"/>
        <family val="1"/>
        <charset val="204"/>
      </rPr>
      <t xml:space="preserve">5</t>
    </r>
  </si>
  <si>
    <t xml:space="preserve">- цветность (прозрачность)</t>
  </si>
  <si>
    <t xml:space="preserve">- нефтепродукты</t>
  </si>
  <si>
    <t xml:space="preserve">- СПАВ</t>
  </si>
  <si>
    <t xml:space="preserve">- фенолы летучие</t>
  </si>
  <si>
    <t xml:space="preserve">- бихроматная окисляемость (ХПК)</t>
  </si>
  <si>
    <t xml:space="preserve">- метанол</t>
  </si>
  <si>
    <t xml:space="preserve">- жиры</t>
  </si>
  <si>
    <t xml:space="preserve">4.3.2.6</t>
  </si>
  <si>
    <t xml:space="preserve">Пестициды:</t>
  </si>
  <si>
    <t xml:space="preserve">- хлорорганические пестициды  (4 компонента)</t>
  </si>
  <si>
    <t xml:space="preserve">4.3.2.7</t>
  </si>
  <si>
    <t xml:space="preserve">Тяжелые металлы: </t>
  </si>
  <si>
    <t xml:space="preserve">- мышьяк</t>
  </si>
  <si>
    <t xml:space="preserve">- хром трехвалентный</t>
  </si>
  <si>
    <t xml:space="preserve">4.3.2.8</t>
  </si>
  <si>
    <t xml:space="preserve">Гидробиологические показатели:</t>
  </si>
  <si>
    <t xml:space="preserve">- фитопланктон</t>
  </si>
  <si>
    <t xml:space="preserve">- зоопланктон</t>
  </si>
  <si>
    <t xml:space="preserve">- зообентос</t>
  </si>
  <si>
    <t xml:space="preserve">4.3.3</t>
  </si>
  <si>
    <r>
      <rPr>
        <sz val="11"/>
        <rFont val="Times New Roman"/>
        <family val="1"/>
        <charset val="204"/>
      </rPr>
      <t xml:space="preserve">Информация о состоянии загрязнения</t>
    </r>
    <r>
      <rPr>
        <b val="true"/>
        <sz val="11"/>
        <rFont val="Times New Roman"/>
        <family val="1"/>
        <charset val="204"/>
      </rPr>
      <t xml:space="preserve"> почвы</t>
    </r>
    <r>
      <rPr>
        <sz val="11"/>
        <rFont val="Times New Roman"/>
        <family val="1"/>
        <charset val="204"/>
      </rPr>
      <t xml:space="preserve">, полученная на основании данных наблюдений по запросу Заказчика - 1 пункт, 1 срок, 1 показатель:</t>
    </r>
  </si>
  <si>
    <t xml:space="preserve">4.3.3.1</t>
  </si>
  <si>
    <t xml:space="preserve">Пестициды-инсектоакарициды:</t>
  </si>
  <si>
    <t xml:space="preserve">- ДДТ</t>
  </si>
  <si>
    <t xml:space="preserve">- ДДЭ</t>
  </si>
  <si>
    <t xml:space="preserve">- α- ГХЦГ</t>
  </si>
  <si>
    <t xml:space="preserve">- γ- ГХЦГ</t>
  </si>
  <si>
    <t xml:space="preserve">- трефлан</t>
  </si>
  <si>
    <t xml:space="preserve">- ГХБ</t>
  </si>
  <si>
    <t xml:space="preserve">4.3.3.2</t>
  </si>
  <si>
    <t xml:space="preserve">Гербициды:</t>
  </si>
  <si>
    <t xml:space="preserve">- 2,4-Д</t>
  </si>
  <si>
    <t xml:space="preserve">- симазин</t>
  </si>
  <si>
    <t xml:space="preserve">- прометрин</t>
  </si>
  <si>
    <t xml:space="preserve">- атразин</t>
  </si>
  <si>
    <t xml:space="preserve">4.3.3.3</t>
  </si>
  <si>
    <t xml:space="preserve">Тяжелые металлы (метод АЭС, ААС):</t>
  </si>
  <si>
    <t xml:space="preserve">валовое содержание и кислоторастворимые формы отдельно:</t>
  </si>
  <si>
    <t xml:space="preserve">- ванадий</t>
  </si>
  <si>
    <t xml:space="preserve">- молибден</t>
  </si>
  <si>
    <t xml:space="preserve">- олово</t>
  </si>
  <si>
    <t xml:space="preserve">- хром</t>
  </si>
  <si>
    <t xml:space="preserve">- кислоторастворимые формы (метод ААС, за 1 компонент)</t>
  </si>
  <si>
    <t xml:space="preserve">- доступные для растений (метод ААС, за 1 компонент)</t>
  </si>
  <si>
    <t xml:space="preserve">- обменная форма</t>
  </si>
  <si>
    <t xml:space="preserve">- азот</t>
  </si>
  <si>
    <t xml:space="preserve">- фосфор</t>
  </si>
  <si>
    <t xml:space="preserve">- нитраты</t>
  </si>
  <si>
    <t xml:space="preserve">- 3,4-бенз(а)пирен</t>
  </si>
  <si>
    <t xml:space="preserve">-полихлорбифенилы (СОЗ)</t>
  </si>
  <si>
    <t xml:space="preserve">4.3.3.4</t>
  </si>
  <si>
    <t xml:space="preserve">Свойства почвы:</t>
  </si>
  <si>
    <t xml:space="preserve">- гумус</t>
  </si>
  <si>
    <t xml:space="preserve">- мехсостав</t>
  </si>
  <si>
    <t xml:space="preserve">4.3.4</t>
  </si>
  <si>
    <r>
      <rPr>
        <sz val="11"/>
        <rFont val="Times New Roman"/>
        <family val="1"/>
        <charset val="204"/>
      </rPr>
      <t xml:space="preserve">Информация о состоянии загрязнения </t>
    </r>
    <r>
      <rPr>
        <b val="true"/>
        <sz val="11"/>
        <rFont val="Times New Roman"/>
        <family val="1"/>
        <charset val="204"/>
      </rPr>
      <t xml:space="preserve">атмосферных осадков</t>
    </r>
    <r>
      <rPr>
        <sz val="11"/>
        <rFont val="Times New Roman"/>
        <family val="1"/>
        <charset val="204"/>
      </rPr>
      <t xml:space="preserve">, полученная на основании данных наблюдений по запросу Заказчика - 1 пункт, 1 срок, 1 показатель:</t>
    </r>
  </si>
  <si>
    <t xml:space="preserve">4.3.4.1</t>
  </si>
  <si>
    <t xml:space="preserve">Химический состав:</t>
  </si>
  <si>
    <t xml:space="preserve">- сульфат-ион</t>
  </si>
  <si>
    <t xml:space="preserve">- нитрат-ион</t>
  </si>
  <si>
    <t xml:space="preserve">- аммония-ион</t>
  </si>
  <si>
    <t xml:space="preserve">- хлорид-ион</t>
  </si>
  <si>
    <t xml:space="preserve">- гидрокарбонат-ион</t>
  </si>
  <si>
    <t xml:space="preserve">- фосфат-ион</t>
  </si>
  <si>
    <t xml:space="preserve">-электропроводность</t>
  </si>
  <si>
    <t xml:space="preserve">-кислотность</t>
  </si>
  <si>
    <t xml:space="preserve">-кальций</t>
  </si>
  <si>
    <t xml:space="preserve">-магний</t>
  </si>
  <si>
    <t xml:space="preserve">-цинк</t>
  </si>
  <si>
    <t xml:space="preserve">4.3.5</t>
  </si>
  <si>
    <r>
      <rPr>
        <sz val="11"/>
        <rFont val="Times New Roman"/>
        <family val="1"/>
        <charset val="204"/>
      </rPr>
      <t xml:space="preserve">Информация о состоянии загрязнения </t>
    </r>
    <r>
      <rPr>
        <b val="true"/>
        <sz val="11"/>
        <rFont val="Times New Roman"/>
        <family val="1"/>
        <charset val="204"/>
      </rPr>
      <t xml:space="preserve">снежного покрова</t>
    </r>
    <r>
      <rPr>
        <sz val="11"/>
        <rFont val="Times New Roman"/>
        <family val="1"/>
        <charset val="204"/>
      </rPr>
      <t xml:space="preserve">, полученная на основании данных наблюдений по запросу Заказчика - 1 пункт, 1 срок, 1 показатель:</t>
    </r>
  </si>
  <si>
    <t xml:space="preserve">4.3.5.1</t>
  </si>
  <si>
    <t xml:space="preserve">Тяжелые металлы, растворимая и нерастворимая формы отдельно:</t>
  </si>
  <si>
    <t xml:space="preserve">- молибден </t>
  </si>
  <si>
    <t xml:space="preserve">- ртуть </t>
  </si>
  <si>
    <t xml:space="preserve">Химические  вещества:</t>
  </si>
  <si>
    <t xml:space="preserve">-РН</t>
  </si>
  <si>
    <t xml:space="preserve">352</t>
  </si>
  <si>
    <t xml:space="preserve">-гидрокарбонаты</t>
  </si>
  <si>
    <t xml:space="preserve">238</t>
  </si>
  <si>
    <t xml:space="preserve">-сульфаты</t>
  </si>
  <si>
    <t xml:space="preserve">637</t>
  </si>
  <si>
    <t xml:space="preserve">-хлориды</t>
  </si>
  <si>
    <t xml:space="preserve">529</t>
  </si>
  <si>
    <t xml:space="preserve">-азот аммонийный</t>
  </si>
  <si>
    <t xml:space="preserve">728</t>
  </si>
  <si>
    <t xml:space="preserve">-азот нитритный</t>
  </si>
  <si>
    <t xml:space="preserve">331</t>
  </si>
  <si>
    <t xml:space="preserve">-азот нитратный</t>
  </si>
  <si>
    <t xml:space="preserve">1191</t>
  </si>
  <si>
    <t xml:space="preserve">-фосфор общий</t>
  </si>
  <si>
    <t xml:space="preserve">567</t>
  </si>
  <si>
    <t xml:space="preserve">-фенолы летучие</t>
  </si>
  <si>
    <t xml:space="preserve">903</t>
  </si>
  <si>
    <t xml:space="preserve">-формальдегид</t>
  </si>
  <si>
    <t xml:space="preserve">882</t>
  </si>
  <si>
    <t xml:space="preserve">4.3.6</t>
  </si>
  <si>
    <r>
      <rPr>
        <sz val="11"/>
        <rFont val="Times New Roman"/>
        <family val="1"/>
        <charset val="204"/>
      </rPr>
      <t xml:space="preserve">Информация о состоянии загрязнения </t>
    </r>
    <r>
      <rPr>
        <b val="true"/>
        <sz val="11"/>
        <rFont val="Times New Roman"/>
        <family val="1"/>
        <charset val="204"/>
      </rPr>
      <t xml:space="preserve">донных отложений</t>
    </r>
    <r>
      <rPr>
        <sz val="11"/>
        <rFont val="Times New Roman"/>
        <family val="1"/>
        <charset val="204"/>
      </rPr>
      <t xml:space="preserve">, полученная на основании данных наблюдений по запросу Заказчика - 1 пункт, 1 срок, 1 показатель:</t>
    </r>
  </si>
  <si>
    <t xml:space="preserve">4.3.6.1</t>
  </si>
  <si>
    <t xml:space="preserve">Хлорорганические пестициды (ДДТ, ДДЭ, α-ГХЦГ, γ- ГХЦГ, ГХБ)</t>
  </si>
  <si>
    <t xml:space="preserve">4.3.6.2</t>
  </si>
  <si>
    <t xml:space="preserve">Нефтепродукты</t>
  </si>
  <si>
    <t xml:space="preserve">4.3.7</t>
  </si>
  <si>
    <r>
      <rPr>
        <sz val="11"/>
        <rFont val="Times New Roman"/>
        <family val="1"/>
        <charset val="204"/>
      </rPr>
      <t xml:space="preserve">Информация о состоянии </t>
    </r>
    <r>
      <rPr>
        <b val="true"/>
        <sz val="11"/>
        <rFont val="Times New Roman"/>
        <family val="1"/>
        <charset val="204"/>
      </rPr>
      <t xml:space="preserve">радиоактивного загрязнения</t>
    </r>
    <r>
      <rPr>
        <sz val="11"/>
        <rFont val="Times New Roman"/>
        <family val="1"/>
        <charset val="204"/>
      </rPr>
      <t xml:space="preserve"> объектов окружающей среды, полученная на основании </t>
    </r>
    <r>
      <rPr>
        <u val="single"/>
        <sz val="11"/>
        <rFont val="Times New Roman"/>
        <family val="1"/>
        <charset val="204"/>
      </rPr>
      <t xml:space="preserve">данных наблюдений</t>
    </r>
    <r>
      <rPr>
        <sz val="11"/>
        <rFont val="Times New Roman"/>
        <family val="1"/>
        <charset val="204"/>
      </rPr>
      <t xml:space="preserve"> по запросу Заказчика - 1 пункт, 1 срок, 1 показатель:</t>
    </r>
  </si>
  <si>
    <t xml:space="preserve">4.3.7.1</t>
  </si>
  <si>
    <t xml:space="preserve">Значение МЭД за сутки по данным МС </t>
  </si>
  <si>
    <t xml:space="preserve">257.90</t>
  </si>
  <si>
    <t xml:space="preserve">4.3.7.2</t>
  </si>
  <si>
    <t xml:space="preserve">Отбор суточной пробы аэрозолей с помощью воздухофильтрующей установки</t>
  </si>
  <si>
    <t xml:space="preserve">1606.00</t>
  </si>
  <si>
    <t xml:space="preserve">4.3.7.3</t>
  </si>
  <si>
    <t xml:space="preserve">Отбор суточной пробы выпадений,  отобранной с помощью горизонтального планшета</t>
  </si>
  <si>
    <t xml:space="preserve">845.63</t>
  </si>
  <si>
    <t xml:space="preserve">4.3.7.4</t>
  </si>
  <si>
    <t xml:space="preserve">Подготовка и измерение суммарной бета-активности суточных проб аэрозолей или  выпадений</t>
  </si>
  <si>
    <t xml:space="preserve">1239.85</t>
  </si>
  <si>
    <t xml:space="preserve">4.3.7.5</t>
  </si>
  <si>
    <t xml:space="preserve">Просмотр суточных или пентадных проб аэрозолей и выпадений на гамма-спектрометре</t>
  </si>
  <si>
    <t xml:space="preserve">914.30</t>
  </si>
  <si>
    <t xml:space="preserve">4.3.7.6</t>
  </si>
  <si>
    <t xml:space="preserve">Гамма-спектрометрический анализ месячных проб аэрозолей или выпадений</t>
  </si>
  <si>
    <t xml:space="preserve">3815.83</t>
  </si>
  <si>
    <t xml:space="preserve">4.3.8</t>
  </si>
  <si>
    <t xml:space="preserve">Обследование территорий жилых и промышленных зон, участков застройки с выездом на место :</t>
  </si>
  <si>
    <t xml:space="preserve">4.3.8.1</t>
  </si>
  <si>
    <t xml:space="preserve">- Определение местоположения  точки замера на местности, нанесение ее на карту, измерение мощности дозы гамма-излучения на расстоянии 1.0 м от поверхности земли (не менее 3 замеров), оформление записи результатов в полевой журнал
</t>
  </si>
  <si>
    <t xml:space="preserve">1212.9</t>
  </si>
  <si>
    <t xml:space="preserve">4.3.8.2</t>
  </si>
  <si>
    <t xml:space="preserve">Определение местоположения точки отбора на местности, измерение мощности дозы гамма-излучения на расстоянии 1.0 м от поверхности земли, отбор и упаковка монолитной пробы почвы с оформлением необходимой документации</t>
  </si>
  <si>
    <t xml:space="preserve">2303.11</t>
  </si>
  <si>
    <t xml:space="preserve">4.3.8.3.</t>
  </si>
  <si>
    <t xml:space="preserve">- определение удельной активности К-40, Cs-137, Ra-226, Th-232 в почве</t>
  </si>
  <si>
    <t xml:space="preserve">4.3.8.4</t>
  </si>
  <si>
    <t xml:space="preserve">- определение удельной активности К-40, Cs-137, Ra-226, Th-232 в твердых строительных материалах</t>
  </si>
  <si>
    <t xml:space="preserve">4.3.8.5</t>
  </si>
  <si>
    <t xml:space="preserve">- в отходах промышленного производства, в минеральном и органическом сырье, используемых для изготовления строительных материалов и изделий </t>
  </si>
  <si>
    <t xml:space="preserve">4.3.9                    </t>
  </si>
  <si>
    <t xml:space="preserve">Проведение обследования объектов окружающей среды:</t>
  </si>
  <si>
    <t xml:space="preserve">-рекогносцированное обследование объекта окружающей среды и подготовка заключения ( с использованием МЭЛ-А)</t>
  </si>
  <si>
    <t xml:space="preserve">рекогносцировочное обследование одного водного объекта и подготовка заключения (с использованием маломерного суда)</t>
  </si>
  <si>
    <t xml:space="preserve">- отбор 1 пробы по 1 показателю за 1 срок </t>
  </si>
  <si>
    <t xml:space="preserve">955.00</t>
  </si>
  <si>
    <t xml:space="preserve">4.3.10</t>
  </si>
  <si>
    <t xml:space="preserve">Оформление гидрохимического паспорта пункта наблюдений за загрязнением поверхностных вод суши, проведение обследования, установка створов, вертикалей, гидрохимическое обследование водного объекта. (1 водный объект, 1 створ) </t>
  </si>
  <si>
    <t xml:space="preserve">V. ИНФОРМАЦИОННЫЕ УСЛУГИ ОБЩЕГО НАЗНАЧЕНИЯ</t>
  </si>
  <si>
    <t xml:space="preserve">5.1</t>
  </si>
  <si>
    <t xml:space="preserve">Возмещение расходов на подготовку, копирование и передачу по сетям электрической и почтовой связи:</t>
  </si>
  <si>
    <t xml:space="preserve">- оперативно-прогностической информации</t>
  </si>
  <si>
    <t xml:space="preserve">- аналитической и режимно-справочной информации</t>
  </si>
  <si>
    <t xml:space="preserve">VI. РАДИОМЕТЕОРОЛОГИЧЕСКАЯ ИНФОРМАЦИЯ (МРЛ-5 АКСОПРИ)</t>
  </si>
  <si>
    <t xml:space="preserve">6.1</t>
  </si>
  <si>
    <t xml:space="preserve">Информация о состоянии облачных систем, представленная на монитор компьютера в виде электронного пакета "А" (4 слайда) по запросу Заказчика: 1 получатель информации,  за один 10 минутный цикл обзора.   Формирование пакета с архивацией за любой период, с возможностью просмотра в режиме анимации, с географической привязкой, указанием направления (градусы) и скорости ( км/час) перемещения облачности в радиусе обзора 200 км,  площади обзора 130000 кв.км :</t>
  </si>
  <si>
    <t xml:space="preserve">6.1.1</t>
  </si>
  <si>
    <t xml:space="preserve">Опасные явления погоды (шквал, град, гроза, сильный ливень):</t>
  </si>
  <si>
    <t xml:space="preserve">за 1 цикл обзора - 10 минут (слайд)</t>
  </si>
  <si>
    <t xml:space="preserve">6.1.2</t>
  </si>
  <si>
    <t xml:space="preserve">Интенсивность осадков(мм/час): за 1 цикл обзора - 10 минут (слайд)</t>
  </si>
  <si>
    <t xml:space="preserve">6.1.3</t>
  </si>
  <si>
    <t xml:space="preserve">Высота верхней границы облачности: за 1 цикл обзора - 10 минут (слайд)</t>
  </si>
  <si>
    <t xml:space="preserve">6.1.4</t>
  </si>
  <si>
    <t xml:space="preserve">Вертикальный разрез облачности: за 1 цикл обзора - 10 минут (слайд)</t>
  </si>
  <si>
    <t xml:space="preserve">6.2</t>
  </si>
  <si>
    <r>
      <rPr>
        <sz val="11"/>
        <rFont val="Times New Roman"/>
        <family val="1"/>
        <charset val="204"/>
      </rPr>
      <t xml:space="preserve">Информация о слое осадков за 12 часов, представленная на монитор компьютера в виде электронного </t>
    </r>
    <r>
      <rPr>
        <b val="true"/>
        <sz val="11"/>
        <rFont val="Times New Roman"/>
        <family val="1"/>
        <charset val="204"/>
      </rPr>
      <t xml:space="preserve">пакета "Б"</t>
    </r>
    <r>
      <rPr>
        <sz val="11"/>
        <rFont val="Times New Roman"/>
        <family val="1"/>
        <charset val="204"/>
      </rPr>
      <t xml:space="preserve"> </t>
    </r>
    <r>
      <rPr>
        <b val="true"/>
        <sz val="11"/>
        <rFont val="Times New Roman"/>
        <family val="1"/>
        <charset val="204"/>
      </rPr>
      <t xml:space="preserve">(72 слайда)</t>
    </r>
    <r>
      <rPr>
        <sz val="11"/>
        <rFont val="Times New Roman"/>
        <family val="1"/>
        <charset val="204"/>
      </rPr>
      <t xml:space="preserve"> по запросу Заказчика: </t>
    </r>
    <r>
      <rPr>
        <b val="true"/>
        <sz val="11"/>
        <rFont val="Times New Roman"/>
        <family val="1"/>
        <charset val="204"/>
      </rPr>
      <t xml:space="preserve">1 получатель</t>
    </r>
    <r>
      <rPr>
        <sz val="11"/>
        <rFont val="Times New Roman"/>
        <family val="1"/>
        <charset val="204"/>
      </rPr>
      <t xml:space="preserve"> информации,</t>
    </r>
    <r>
      <rPr>
        <b val="true"/>
        <sz val="11"/>
        <rFont val="Times New Roman"/>
        <family val="1"/>
        <charset val="204"/>
      </rPr>
      <t xml:space="preserve"> 1 метеоэлемент.  </t>
    </r>
    <r>
      <rPr>
        <sz val="11"/>
        <rFont val="Times New Roman"/>
        <family val="1"/>
        <charset val="204"/>
      </rPr>
      <t xml:space="preserve">Формирование пакета с архивацией за любой период, с возможностью просмотра в режиме анимации, с географической привязкой, указанием направления (градусы) и скорости ( км/час) перемещения облачности в радиусе обзора 200км, площади обзора 130000 кв.км  </t>
    </r>
  </si>
  <si>
    <t xml:space="preserve">6.2.1</t>
  </si>
  <si>
    <t xml:space="preserve">Слой осадков за любой промежуток времени </t>
  </si>
  <si>
    <t xml:space="preserve"> * расчет - 38,0руб х 6(количество циклов за 1 час работы МРЛ) х "n" часов</t>
  </si>
  <si>
    <t xml:space="preserve">VII. ИНФОРМАЦИОННЫЕ УСЛУГИ</t>
  </si>
  <si>
    <t xml:space="preserve">7.1</t>
  </si>
  <si>
    <t xml:space="preserve">Справочные данные об отсутствии наблюдений</t>
  </si>
  <si>
    <t xml:space="preserve">7.2</t>
  </si>
  <si>
    <t xml:space="preserve">Переоформление документов и подготовка дубликатов по запросу заказчика.</t>
  </si>
  <si>
    <t xml:space="preserve">7.3</t>
  </si>
  <si>
    <t xml:space="preserve">Оформление справок о фоновых концентрациях загрязняющих веществ</t>
  </si>
  <si>
    <t xml:space="preserve">VIII. ПРЕДОСТАВЛЕНИЕ СИНОПТИЧЕСКИХ КАРТ И МЕТЕОРОЛОГИЧЕСКОЙ РАДИОЛОКАЦИОННОЙ ИНФОРМАЦИИ</t>
  </si>
  <si>
    <t xml:space="preserve">8.1</t>
  </si>
  <si>
    <t xml:space="preserve">Кольцевая карта погоды QPPA98</t>
  </si>
  <si>
    <t xml:space="preserve">QPPA98RUMS</t>
  </si>
  <si>
    <t xml:space="preserve">8.2</t>
  </si>
  <si>
    <t xml:space="preserve">Кольцевая карта погоды QPKA98</t>
  </si>
  <si>
    <t xml:space="preserve">QPKA98RUEK</t>
  </si>
  <si>
    <t xml:space="preserve">8.3</t>
  </si>
  <si>
    <t xml:space="preserve">Барическая топография 850 мб и 700 мб</t>
  </si>
  <si>
    <t xml:space="preserve">PYUA85RUMS</t>
  </si>
  <si>
    <t xml:space="preserve">PYUA70RUMS</t>
  </si>
  <si>
    <t xml:space="preserve">8.4</t>
  </si>
  <si>
    <t xml:space="preserve">Карты прогноза количества осадков PEUH98, PEUD98, PEUJ98, PEUF98, PEUW98, PEUX98</t>
  </si>
  <si>
    <t xml:space="preserve">PEUH98EDZW</t>
  </si>
  <si>
    <t xml:space="preserve">PEUD98EDZW</t>
  </si>
  <si>
    <t xml:space="preserve">PEUJ98EDZW</t>
  </si>
  <si>
    <t xml:space="preserve">PEUF98EDZW</t>
  </si>
  <si>
    <t xml:space="preserve">PEUW98EDZW</t>
  </si>
  <si>
    <t xml:space="preserve">PEUX98EDZW</t>
  </si>
  <si>
    <t xml:space="preserve">8.5</t>
  </si>
  <si>
    <t xml:space="preserve">Приземные прогностические карты PPUE98, PPUG98</t>
  </si>
  <si>
    <t xml:space="preserve">PPUG98RUMS</t>
  </si>
  <si>
    <t xml:space="preserve">PPUE98RUMS</t>
  </si>
  <si>
    <t xml:space="preserve">8.6</t>
  </si>
  <si>
    <t xml:space="preserve">Приземные прогностические карты PPOG89, PPOI89, PPOJ89, PPOL89, PPON89</t>
  </si>
  <si>
    <t xml:space="preserve">PPOG89EDZW</t>
  </si>
  <si>
    <t xml:space="preserve">PPOI89EDZW</t>
  </si>
  <si>
    <t xml:space="preserve">PPOJ89EDZW</t>
  </si>
  <si>
    <t xml:space="preserve">PPOL89EDZW</t>
  </si>
  <si>
    <t xml:space="preserve">PPON89EDZW</t>
  </si>
  <si>
    <t xml:space="preserve">8.7</t>
  </si>
  <si>
    <t xml:space="preserve">Комплексная радарная карта</t>
  </si>
  <si>
    <t xml:space="preserve">QAVA91RUMS</t>
  </si>
  <si>
    <t xml:space="preserve">* Примечание:</t>
  </si>
  <si>
    <t xml:space="preserve">- на предоставление услуг комплексного и объемного характера –до15% стоимости единицы информации,</t>
  </si>
  <si>
    <t xml:space="preserve">- для потребителей, получивших специализированную информацию о состоянии окружающей среды не менее 180 календарных дней в году - до 20% стоимости единицы информации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</si>
</sst>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0.0"/>
    <numFmt numFmtId="168" formatCode="0.00"/>
    <numFmt numFmtId="169" formatCode="0.000"/>
    <numFmt numFmtId="170" formatCode="_-* #,##0.00&quot;р.&quot;_-;\-* #,##0.00&quot;р.&quot;_-;_-* \-??&quot;р.&quot;_-;_-@_-"/>
  </numFmts>
  <fonts count="32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 Cyr"/>
      <family val="2"/>
      <charset val="204"/>
    </font>
    <font>
      <sz val="11"/>
      <name val="Times New Roman"/>
      <family val="1"/>
      <charset val="1"/>
    </font>
    <font>
      <b val="true"/>
      <sz val="14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8"/>
      <name val="Times New Roman"/>
      <family val="1"/>
      <charset val="1"/>
    </font>
    <font>
      <sz val="9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8"/>
      <color rgb="FF339966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.5"/>
      <name val="Times New Roman"/>
      <family val="1"/>
      <charset val="204"/>
    </font>
    <font>
      <sz val="8"/>
      <color rgb="FF000000"/>
      <name val="Times New Roman"/>
      <family val="1"/>
      <charset val="1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6"/>
      <color rgb="FF000000"/>
      <name val="Times New Roman"/>
      <family val="1"/>
      <charset val="1"/>
    </font>
    <font>
      <sz val="7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u val="single"/>
      <sz val="11"/>
      <name val="Times New Roman"/>
      <family val="1"/>
      <charset val="204"/>
    </font>
    <font>
      <b val="true"/>
      <sz val="10"/>
      <name val="Arial Cyr"/>
      <family val="2"/>
      <charset val="204"/>
    </font>
    <font>
      <b val="true"/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135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3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3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8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8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3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9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8" fontId="1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8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9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8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8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8" fontId="1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8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3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9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8" fillId="2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8" fontId="18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8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8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3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3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5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3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3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13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8" fontId="13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9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2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2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8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8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8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3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2" borderId="3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8" fontId="13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2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14" fillId="0" borderId="3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3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8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1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2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26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3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8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13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3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3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3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3" fillId="0" borderId="1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13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3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13" fillId="0" borderId="9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3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3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justify" vertical="bottom" textRotation="0" wrapText="true" indent="0" shrinkToFit="true"/>
      <protection locked="true" hidden="false"/>
    </xf>
    <xf numFmtId="164" fontId="13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13" fillId="0" borderId="1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78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81" activeCellId="0" sqref="B781"/>
    </sheetView>
  </sheetViews>
  <sheetFormatPr defaultRowHeight="13.8"/>
  <cols>
    <col collapsed="false" hidden="false" max="1" min="1" style="0" width="9.85204081632653"/>
    <col collapsed="false" hidden="false" max="2" min="2" style="0" width="80.9948979591837"/>
    <col collapsed="false" hidden="true" max="4" min="3" style="0" width="0"/>
    <col collapsed="false" hidden="true" max="5" min="5" style="1" width="0"/>
    <col collapsed="false" hidden="true" max="6" min="6" style="0" width="0"/>
    <col collapsed="false" hidden="true" max="18" min="7" style="2" width="0"/>
    <col collapsed="false" hidden="true" max="20" min="19" style="0" width="0"/>
    <col collapsed="false" hidden="true" max="22" min="21" style="3" width="0"/>
    <col collapsed="false" hidden="false" max="23" min="23" style="0" width="0.13265306122449"/>
    <col collapsed="false" hidden="false" max="24" min="24" style="0" width="12.8265306122449"/>
    <col collapsed="false" hidden="false" max="1025" min="25" style="0" width="8.50510204081633"/>
  </cols>
  <sheetData>
    <row r="1" customFormat="false" ht="17.4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6"/>
      <c r="N1" s="6"/>
      <c r="O1" s="5"/>
      <c r="P1" s="5"/>
      <c r="Q1" s="7"/>
      <c r="R1" s="7"/>
      <c r="S1" s="7"/>
      <c r="T1" s="7"/>
      <c r="U1" s="7"/>
      <c r="V1" s="7"/>
    </row>
    <row r="2" customFormat="false" ht="15.6" hidden="false" customHeight="false" outlineLevel="0" collapsed="false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10"/>
      <c r="N2" s="10"/>
      <c r="O2" s="9"/>
      <c r="P2" s="9"/>
      <c r="Q2" s="11"/>
      <c r="R2" s="11"/>
      <c r="S2" s="7"/>
      <c r="T2" s="7"/>
      <c r="U2" s="7"/>
      <c r="V2" s="7"/>
    </row>
    <row r="3" customFormat="false" ht="15.6" hidden="false" customHeight="false" outlineLevel="0" collapsed="false">
      <c r="A3" s="12"/>
      <c r="B3" s="12"/>
      <c r="C3" s="12"/>
      <c r="D3" s="12"/>
      <c r="E3" s="12"/>
      <c r="F3" s="12"/>
      <c r="G3" s="12"/>
      <c r="H3" s="12"/>
      <c r="I3" s="12"/>
      <c r="J3" s="12"/>
      <c r="K3" s="9"/>
      <c r="L3" s="9"/>
      <c r="M3" s="10"/>
      <c r="N3" s="10"/>
      <c r="O3" s="9"/>
      <c r="P3" s="9"/>
      <c r="Q3" s="7"/>
      <c r="R3" s="7"/>
      <c r="S3" s="7"/>
      <c r="T3" s="7"/>
      <c r="U3" s="7"/>
      <c r="V3" s="7"/>
    </row>
    <row r="4" customFormat="false" ht="15.6" hidden="false" customHeight="false" outlineLevel="0" collapsed="false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9"/>
      <c r="L4" s="9"/>
      <c r="M4" s="9"/>
      <c r="N4" s="9"/>
      <c r="O4" s="9"/>
      <c r="P4" s="9"/>
      <c r="Q4" s="7"/>
      <c r="R4" s="7"/>
      <c r="S4" s="7"/>
      <c r="T4" s="7"/>
      <c r="U4" s="7"/>
      <c r="V4" s="7"/>
    </row>
    <row r="5" customFormat="false" ht="13.2" hidden="false" customHeight="false" outlineLevel="0" collapsed="false">
      <c r="A5" s="14"/>
      <c r="B5" s="15"/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5"/>
      <c r="T5" s="15"/>
      <c r="U5" s="15"/>
      <c r="V5" s="15"/>
    </row>
    <row r="6" customFormat="false" ht="17.4" hidden="false" customHeight="false" outlineLevel="0" collapsed="false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0"/>
      <c r="L6" s="0"/>
      <c r="M6" s="0"/>
      <c r="N6" s="0"/>
      <c r="O6" s="0"/>
      <c r="P6" s="0"/>
      <c r="Q6" s="0"/>
      <c r="R6" s="0"/>
      <c r="U6" s="0"/>
      <c r="V6" s="0"/>
    </row>
    <row r="7" customFormat="false" ht="17.4" hidden="false" customHeight="false" outlineLevel="0" collapsed="false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0"/>
      <c r="L7" s="0"/>
      <c r="M7" s="0"/>
      <c r="N7" s="0"/>
      <c r="O7" s="0"/>
      <c r="P7" s="0"/>
      <c r="Q7" s="0"/>
      <c r="R7" s="0"/>
      <c r="U7" s="0"/>
      <c r="V7" s="0"/>
    </row>
    <row r="8" customFormat="false" ht="17.4" hidden="false" customHeight="false" outlineLevel="0" collapsed="false">
      <c r="A8" s="17" t="s">
        <v>5</v>
      </c>
      <c r="B8" s="17"/>
      <c r="C8" s="17"/>
      <c r="D8" s="17"/>
      <c r="E8" s="17"/>
      <c r="F8" s="17"/>
      <c r="G8" s="17"/>
      <c r="H8" s="17"/>
      <c r="I8" s="17"/>
      <c r="J8" s="17"/>
      <c r="K8" s="0"/>
      <c r="L8" s="0"/>
      <c r="M8" s="0"/>
      <c r="N8" s="0"/>
      <c r="O8" s="0"/>
      <c r="P8" s="0"/>
      <c r="Q8" s="0"/>
      <c r="R8" s="0"/>
      <c r="U8" s="0"/>
      <c r="V8" s="0"/>
    </row>
    <row r="9" customFormat="false" ht="17.4" hidden="false" customHeight="false" outlineLevel="0" collapsed="false">
      <c r="A9" s="17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0"/>
      <c r="L9" s="0"/>
      <c r="M9" s="0"/>
      <c r="N9" s="0"/>
      <c r="O9" s="0"/>
      <c r="P9" s="0"/>
      <c r="Q9" s="0"/>
      <c r="R9" s="0"/>
      <c r="U9" s="0"/>
      <c r="V9" s="0"/>
    </row>
    <row r="10" customFormat="false" ht="17.4" hidden="false" customHeight="false" outlineLevel="0" collapsed="false">
      <c r="A10" s="17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0"/>
      <c r="L10" s="0"/>
      <c r="M10" s="0"/>
      <c r="N10" s="0"/>
      <c r="O10" s="0"/>
      <c r="P10" s="0"/>
      <c r="Q10" s="0"/>
      <c r="R10" s="0"/>
      <c r="U10" s="0"/>
      <c r="V10" s="0"/>
    </row>
    <row r="11" customFormat="false" ht="17.4" hidden="false" customHeight="false" outlineLevel="0" collapsed="false">
      <c r="A11" s="18"/>
      <c r="B11" s="19"/>
      <c r="C11" s="19"/>
      <c r="D11" s="20"/>
      <c r="E11" s="21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U11" s="0"/>
      <c r="V11" s="0"/>
    </row>
    <row r="12" customFormat="false" ht="13.8" hidden="false" customHeight="true" outlineLevel="0" collapsed="false">
      <c r="A12" s="22" t="s">
        <v>8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23"/>
      <c r="M12" s="24"/>
      <c r="N12" s="24"/>
      <c r="O12" s="25"/>
      <c r="P12" s="25"/>
      <c r="Q12" s="7"/>
      <c r="R12" s="7"/>
      <c r="S12" s="7"/>
      <c r="T12" s="26"/>
      <c r="U12" s="26"/>
      <c r="V12" s="26"/>
    </row>
    <row r="13" customFormat="false" ht="33.6" hidden="false" customHeight="true" outlineLevel="0" collapsed="false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3"/>
      <c r="L13" s="23"/>
      <c r="M13" s="24"/>
      <c r="N13" s="24"/>
      <c r="O13" s="25"/>
      <c r="P13" s="25"/>
      <c r="Q13" s="7"/>
      <c r="R13" s="7"/>
      <c r="S13" s="7"/>
      <c r="T13" s="26"/>
      <c r="U13" s="26"/>
      <c r="V13" s="26"/>
    </row>
    <row r="14" customFormat="false" ht="24.6" hidden="false" customHeight="true" outlineLevel="0" collapsed="false">
      <c r="A14" s="27" t="s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3"/>
      <c r="L14" s="23"/>
      <c r="M14" s="28"/>
      <c r="N14" s="24"/>
      <c r="O14" s="25"/>
      <c r="P14" s="25"/>
      <c r="Q14" s="7"/>
      <c r="R14" s="7"/>
      <c r="S14" s="7"/>
      <c r="T14" s="26"/>
      <c r="U14" s="26"/>
      <c r="V14" s="26"/>
    </row>
    <row r="15" customFormat="false" ht="24" hidden="false" customHeight="true" outlineLevel="0" collapsed="false">
      <c r="A15" s="27" t="s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3"/>
      <c r="L15" s="23"/>
      <c r="M15" s="24"/>
      <c r="N15" s="24"/>
      <c r="O15" s="25"/>
      <c r="P15" s="25"/>
      <c r="Q15" s="25"/>
      <c r="R15" s="25"/>
      <c r="S15" s="25"/>
      <c r="T15" s="26"/>
      <c r="U15" s="26"/>
      <c r="V15" s="26"/>
    </row>
    <row r="16" customFormat="false" ht="15.6" hidden="false" customHeight="true" outlineLevel="0" collapsed="false">
      <c r="A16" s="29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31"/>
      <c r="N16" s="31"/>
      <c r="O16" s="32"/>
      <c r="P16" s="32"/>
      <c r="Q16" s="33"/>
      <c r="R16" s="33"/>
      <c r="S16" s="33"/>
      <c r="U16" s="0"/>
      <c r="V16" s="0"/>
    </row>
    <row r="17" customFormat="false" ht="65.25" hidden="false" customHeight="true" outlineLevel="0" collapsed="false">
      <c r="A17" s="34" t="s">
        <v>12</v>
      </c>
      <c r="B17" s="35" t="s">
        <v>13</v>
      </c>
      <c r="C17" s="36" t="s">
        <v>14</v>
      </c>
      <c r="D17" s="37" t="s">
        <v>15</v>
      </c>
      <c r="E17" s="37" t="s">
        <v>15</v>
      </c>
      <c r="F17" s="37" t="s">
        <v>15</v>
      </c>
      <c r="G17" s="38" t="s">
        <v>16</v>
      </c>
      <c r="H17" s="39" t="s">
        <v>17</v>
      </c>
      <c r="I17" s="40" t="s">
        <v>18</v>
      </c>
      <c r="J17" s="40" t="s">
        <v>19</v>
      </c>
      <c r="K17" s="40" t="s">
        <v>20</v>
      </c>
      <c r="L17" s="40" t="s">
        <v>21</v>
      </c>
      <c r="M17" s="40" t="s">
        <v>22</v>
      </c>
      <c r="N17" s="40" t="s">
        <v>23</v>
      </c>
      <c r="O17" s="38" t="s">
        <v>24</v>
      </c>
      <c r="P17" s="40" t="s">
        <v>25</v>
      </c>
      <c r="Q17" s="38" t="s">
        <v>26</v>
      </c>
      <c r="R17" s="38" t="s">
        <v>27</v>
      </c>
      <c r="S17" s="41" t="s">
        <v>28</v>
      </c>
      <c r="T17" s="42" t="s">
        <v>29</v>
      </c>
      <c r="U17" s="41" t="s">
        <v>28</v>
      </c>
      <c r="V17" s="43"/>
      <c r="W17" s="39" t="s">
        <v>30</v>
      </c>
      <c r="X17" s="39" t="s">
        <v>31</v>
      </c>
    </row>
    <row r="18" customFormat="false" ht="14.1" hidden="false" customHeight="true" outlineLevel="0" collapsed="false">
      <c r="A18" s="44" t="n">
        <v>1</v>
      </c>
      <c r="B18" s="42" t="n">
        <v>2</v>
      </c>
      <c r="C18" s="44"/>
      <c r="D18" s="42" t="n">
        <v>3</v>
      </c>
      <c r="E18" s="45" t="n">
        <v>3</v>
      </c>
      <c r="F18" s="46" t="n">
        <v>3</v>
      </c>
      <c r="G18" s="47"/>
      <c r="H18" s="47" t="n">
        <v>3</v>
      </c>
      <c r="I18" s="48"/>
      <c r="J18" s="48"/>
      <c r="K18" s="47"/>
      <c r="L18" s="47"/>
      <c r="M18" s="47"/>
      <c r="N18" s="47"/>
      <c r="O18" s="47"/>
      <c r="P18" s="47"/>
      <c r="Q18" s="47"/>
      <c r="R18" s="47"/>
      <c r="S18" s="46" t="n">
        <v>3</v>
      </c>
      <c r="T18" s="46" t="n">
        <v>4</v>
      </c>
      <c r="U18" s="46" t="n">
        <v>5</v>
      </c>
      <c r="V18" s="49"/>
      <c r="W18" s="50" t="n">
        <v>3</v>
      </c>
      <c r="X18" s="51"/>
    </row>
    <row r="19" customFormat="false" ht="15.9" hidden="false" customHeight="true" outlineLevel="0" collapsed="false">
      <c r="A19" s="52" t="s">
        <v>32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54"/>
      <c r="M19" s="54"/>
      <c r="N19" s="54"/>
      <c r="O19" s="54"/>
      <c r="P19" s="54"/>
      <c r="Q19" s="54"/>
      <c r="R19" s="54"/>
      <c r="S19" s="55"/>
      <c r="T19" s="56"/>
      <c r="U19" s="55"/>
      <c r="V19" s="49"/>
      <c r="X19" s="51"/>
    </row>
    <row r="20" customFormat="false" ht="15.75" hidden="false" customHeight="true" outlineLevel="0" collapsed="false">
      <c r="A20" s="52" t="s">
        <v>33</v>
      </c>
      <c r="B20" s="52"/>
      <c r="C20" s="52"/>
      <c r="D20" s="52"/>
      <c r="E20" s="52"/>
      <c r="F20" s="52"/>
      <c r="G20" s="52"/>
      <c r="H20" s="52"/>
      <c r="I20" s="52"/>
      <c r="J20" s="52"/>
      <c r="K20" s="57"/>
      <c r="L20" s="58"/>
      <c r="M20" s="58"/>
      <c r="N20" s="58"/>
      <c r="O20" s="58"/>
      <c r="P20" s="58"/>
      <c r="Q20" s="58"/>
      <c r="R20" s="58"/>
      <c r="S20" s="59"/>
      <c r="T20" s="60"/>
      <c r="U20" s="59"/>
      <c r="V20" s="61"/>
      <c r="X20" s="51"/>
    </row>
    <row r="21" customFormat="false" ht="15" hidden="false" customHeight="true" outlineLevel="0" collapsed="false">
      <c r="A21" s="62" t="s">
        <v>34</v>
      </c>
      <c r="B21" s="63" t="s">
        <v>35</v>
      </c>
      <c r="C21" s="63"/>
      <c r="D21" s="63"/>
      <c r="E21" s="63"/>
      <c r="F21" s="63"/>
      <c r="G21" s="63"/>
      <c r="H21" s="63"/>
      <c r="I21" s="63"/>
      <c r="J21" s="63"/>
      <c r="K21" s="64"/>
      <c r="L21" s="64"/>
      <c r="M21" s="64"/>
      <c r="N21" s="64"/>
      <c r="O21" s="64"/>
      <c r="P21" s="64"/>
      <c r="Q21" s="65"/>
      <c r="R21" s="64"/>
      <c r="S21" s="66"/>
      <c r="T21" s="67"/>
      <c r="U21" s="66"/>
      <c r="V21" s="61"/>
      <c r="W21" s="68"/>
      <c r="X21" s="51"/>
    </row>
    <row r="22" customFormat="false" ht="15" hidden="false" customHeight="true" outlineLevel="0" collapsed="false">
      <c r="A22" s="62"/>
      <c r="B22" s="69" t="s">
        <v>36</v>
      </c>
      <c r="C22" s="70" t="n">
        <v>263</v>
      </c>
      <c r="D22" s="71" t="n">
        <v>278.3066</v>
      </c>
      <c r="E22" s="71" t="n">
        <f aca="false">ROUND(D22,0)</f>
        <v>278</v>
      </c>
      <c r="F22" s="71" t="n">
        <f aca="false">E22*1.092</f>
        <v>303.576</v>
      </c>
      <c r="G22" s="72" t="n">
        <v>335</v>
      </c>
      <c r="H22" s="72" t="n">
        <f aca="false">J22*I22</f>
        <v>519.8982768</v>
      </c>
      <c r="I22" s="73" t="n">
        <v>1.062</v>
      </c>
      <c r="J22" s="72" t="n">
        <f aca="false">K22*L22</f>
        <v>489.5464</v>
      </c>
      <c r="K22" s="73" t="n">
        <v>1.064</v>
      </c>
      <c r="L22" s="72" t="n">
        <f aca="false">M22*N22</f>
        <v>460.1</v>
      </c>
      <c r="M22" s="71" t="n">
        <v>1.07</v>
      </c>
      <c r="N22" s="72" t="n">
        <v>430</v>
      </c>
      <c r="O22" s="73" t="n">
        <v>1.075</v>
      </c>
      <c r="P22" s="72" t="n">
        <f aca="false">Q22*R22</f>
        <v>400.365</v>
      </c>
      <c r="Q22" s="73" t="n">
        <v>1.085</v>
      </c>
      <c r="R22" s="72" t="n">
        <v>369</v>
      </c>
      <c r="S22" s="72" t="n">
        <f aca="false">G22*T22</f>
        <v>368.5</v>
      </c>
      <c r="T22" s="74" t="n">
        <v>1.1</v>
      </c>
      <c r="U22" s="72" t="n">
        <f aca="false">I22*V22</f>
        <v>590.781207858912</v>
      </c>
      <c r="V22" s="75" t="n">
        <f aca="false">H22*1.07</f>
        <v>556.291156176</v>
      </c>
      <c r="W22" s="76" t="n">
        <f aca="false">V22</f>
        <v>556.291156176</v>
      </c>
      <c r="X22" s="77" t="n">
        <f aca="false">W22*1.055</f>
        <v>586.88716976568</v>
      </c>
    </row>
    <row r="23" customFormat="false" ht="15" hidden="false" customHeight="true" outlineLevel="0" collapsed="false">
      <c r="A23" s="62"/>
      <c r="B23" s="78" t="s">
        <v>37</v>
      </c>
      <c r="C23" s="79"/>
      <c r="D23" s="80"/>
      <c r="E23" s="80"/>
      <c r="F23" s="80"/>
      <c r="G23" s="81"/>
      <c r="H23" s="81" t="n">
        <v>980</v>
      </c>
      <c r="I23" s="73"/>
      <c r="J23" s="72"/>
      <c r="K23" s="73"/>
      <c r="L23" s="72"/>
      <c r="M23" s="71"/>
      <c r="N23" s="72"/>
      <c r="O23" s="73"/>
      <c r="P23" s="72"/>
      <c r="Q23" s="73"/>
      <c r="R23" s="72"/>
      <c r="S23" s="72"/>
      <c r="T23" s="74"/>
      <c r="U23" s="72"/>
      <c r="V23" s="75" t="n">
        <f aca="false">H23*1.07</f>
        <v>1048.6</v>
      </c>
      <c r="W23" s="76" t="n">
        <f aca="false">V23</f>
        <v>1048.6</v>
      </c>
      <c r="X23" s="77" t="n">
        <f aca="false">W23*1.055</f>
        <v>1106.273</v>
      </c>
    </row>
    <row r="24" customFormat="false" ht="15" hidden="false" customHeight="true" outlineLevel="0" collapsed="false">
      <c r="A24" s="62"/>
      <c r="B24" s="69" t="s">
        <v>38</v>
      </c>
      <c r="C24" s="70" t="n">
        <v>458</v>
      </c>
      <c r="D24" s="71" t="n">
        <v>484.66</v>
      </c>
      <c r="E24" s="71" t="n">
        <f aca="false">ROUND(D24,0)</f>
        <v>485</v>
      </c>
      <c r="F24" s="71" t="n">
        <f aca="false">E24*1.092</f>
        <v>529.62</v>
      </c>
      <c r="G24" s="72" t="n">
        <v>583</v>
      </c>
      <c r="H24" s="72" t="n">
        <f aca="false">J24*I24</f>
        <v>903.95363260062</v>
      </c>
      <c r="I24" s="73" t="n">
        <v>1.062</v>
      </c>
      <c r="J24" s="72" t="n">
        <f aca="false">K24*L24</f>
        <v>851.18044501</v>
      </c>
      <c r="K24" s="73" t="n">
        <v>1.064</v>
      </c>
      <c r="L24" s="72" t="n">
        <f aca="false">M24*N24</f>
        <v>799.98162125</v>
      </c>
      <c r="M24" s="71" t="n">
        <v>1.07</v>
      </c>
      <c r="N24" s="72" t="n">
        <f aca="false">O24*P24</f>
        <v>747.646375</v>
      </c>
      <c r="O24" s="73" t="n">
        <v>1.075</v>
      </c>
      <c r="P24" s="72" t="n">
        <f aca="false">Q24*R24</f>
        <v>695.485</v>
      </c>
      <c r="Q24" s="73" t="n">
        <v>1.085</v>
      </c>
      <c r="R24" s="72" t="n">
        <v>641</v>
      </c>
      <c r="S24" s="72" t="n">
        <f aca="false">G24*T24</f>
        <v>641.3</v>
      </c>
      <c r="T24" s="74" t="n">
        <v>1.1</v>
      </c>
      <c r="U24" s="72" t="n">
        <f aca="false">I24*V24</f>
        <v>1027.19867086939</v>
      </c>
      <c r="V24" s="75" t="n">
        <f aca="false">H24*1.07</f>
        <v>967.230386882664</v>
      </c>
      <c r="W24" s="76" t="n">
        <f aca="false">V24</f>
        <v>967.230386882664</v>
      </c>
      <c r="X24" s="77" t="n">
        <f aca="false">W24*1.055</f>
        <v>1020.42805816121</v>
      </c>
    </row>
    <row r="25" customFormat="false" ht="15" hidden="false" customHeight="true" outlineLevel="0" collapsed="false">
      <c r="A25" s="62"/>
      <c r="B25" s="69" t="s">
        <v>39</v>
      </c>
      <c r="C25" s="70"/>
      <c r="D25" s="71" t="n">
        <v>253</v>
      </c>
      <c r="E25" s="71" t="n">
        <f aca="false">ROUND(D25,0)</f>
        <v>253</v>
      </c>
      <c r="F25" s="71" t="n">
        <f aca="false">E25*1.092</f>
        <v>276.276</v>
      </c>
      <c r="G25" s="72" t="n">
        <v>304</v>
      </c>
      <c r="H25" s="72" t="n">
        <f aca="false">J25*I25</f>
        <v>479.4761857788</v>
      </c>
      <c r="I25" s="73" t="n">
        <v>1.062</v>
      </c>
      <c r="J25" s="72" t="n">
        <f aca="false">K25*L25</f>
        <v>451.4841674</v>
      </c>
      <c r="K25" s="73" t="n">
        <v>1.064</v>
      </c>
      <c r="L25" s="72" t="n">
        <f aca="false">M25*N25</f>
        <v>424.327225</v>
      </c>
      <c r="M25" s="71" t="n">
        <v>1.07</v>
      </c>
      <c r="N25" s="72" t="n">
        <f aca="false">O25*P25</f>
        <v>396.5675</v>
      </c>
      <c r="O25" s="73" t="n">
        <v>1.075</v>
      </c>
      <c r="P25" s="72" t="n">
        <f aca="false">Q25*R25</f>
        <v>368.9</v>
      </c>
      <c r="Q25" s="73" t="n">
        <v>1.085</v>
      </c>
      <c r="R25" s="72" t="n">
        <v>340</v>
      </c>
      <c r="S25" s="72" t="n">
        <v>340</v>
      </c>
      <c r="T25" s="82" t="s">
        <v>40</v>
      </c>
      <c r="U25" s="72" t="n">
        <v>341</v>
      </c>
      <c r="V25" s="75" t="n">
        <f aca="false">H25*1.07</f>
        <v>513.039518783316</v>
      </c>
      <c r="W25" s="76" t="n">
        <f aca="false">V25</f>
        <v>513.039518783316</v>
      </c>
      <c r="X25" s="77" t="n">
        <f aca="false">W25*1.055</f>
        <v>541.256692316398</v>
      </c>
    </row>
    <row r="26" customFormat="false" ht="15" hidden="false" customHeight="true" outlineLevel="0" collapsed="false">
      <c r="A26" s="62"/>
      <c r="B26" s="69" t="s">
        <v>41</v>
      </c>
      <c r="C26" s="70" t="n">
        <v>664</v>
      </c>
      <c r="D26" s="71" t="n">
        <v>702.64</v>
      </c>
      <c r="E26" s="71" t="n">
        <f aca="false">ROUND(D26,0)</f>
        <v>703</v>
      </c>
      <c r="F26" s="71" t="n">
        <f aca="false">E26*1.092</f>
        <v>767.676</v>
      </c>
      <c r="G26" s="72" t="n">
        <v>845</v>
      </c>
      <c r="H26" s="72" t="n">
        <f aca="false">J26*I26</f>
        <v>1311.5083905126</v>
      </c>
      <c r="I26" s="73" t="n">
        <v>1.062</v>
      </c>
      <c r="J26" s="72" t="n">
        <f aca="false">K26*L26</f>
        <v>1234.9419873</v>
      </c>
      <c r="K26" s="73" t="n">
        <v>1.064</v>
      </c>
      <c r="L26" s="72" t="n">
        <f aca="false">M26*N26</f>
        <v>1160.6597625</v>
      </c>
      <c r="M26" s="71" t="n">
        <v>1.07</v>
      </c>
      <c r="N26" s="72" t="n">
        <f aca="false">O26*P26</f>
        <v>1084.72875</v>
      </c>
      <c r="O26" s="73" t="n">
        <v>1.075</v>
      </c>
      <c r="P26" s="72" t="n">
        <f aca="false">Q26*R26</f>
        <v>1009.05</v>
      </c>
      <c r="Q26" s="73" t="n">
        <v>1.085</v>
      </c>
      <c r="R26" s="72" t="n">
        <v>930</v>
      </c>
      <c r="S26" s="72" t="n">
        <f aca="false">G26*T26</f>
        <v>929.5</v>
      </c>
      <c r="T26" s="74" t="n">
        <v>1.1</v>
      </c>
      <c r="U26" s="72" t="n">
        <f aca="false">I26*V26</f>
        <v>1490.31944447509</v>
      </c>
      <c r="V26" s="75" t="n">
        <f aca="false">H26*1.07</f>
        <v>1403.31397784848</v>
      </c>
      <c r="W26" s="76" t="n">
        <f aca="false">V26</f>
        <v>1403.31397784848</v>
      </c>
      <c r="X26" s="77" t="n">
        <f aca="false">W26*1.055</f>
        <v>1480.49624663015</v>
      </c>
    </row>
    <row r="27" customFormat="false" ht="33" hidden="false" customHeight="true" outlineLevel="0" collapsed="false">
      <c r="A27" s="62" t="s">
        <v>42</v>
      </c>
      <c r="B27" s="83" t="s">
        <v>43</v>
      </c>
      <c r="C27" s="83"/>
      <c r="D27" s="83"/>
      <c r="E27" s="83"/>
      <c r="F27" s="83"/>
      <c r="G27" s="83"/>
      <c r="H27" s="83"/>
      <c r="I27" s="83"/>
      <c r="J27" s="83"/>
      <c r="K27" s="71"/>
      <c r="L27" s="72"/>
      <c r="M27" s="71"/>
      <c r="N27" s="72"/>
      <c r="O27" s="73"/>
      <c r="P27" s="72"/>
      <c r="Q27" s="73"/>
      <c r="R27" s="72"/>
      <c r="S27" s="72"/>
      <c r="T27" s="74"/>
      <c r="U27" s="72"/>
      <c r="V27" s="75"/>
      <c r="X27" s="51"/>
    </row>
    <row r="28" customFormat="false" ht="15" hidden="false" customHeight="true" outlineLevel="0" collapsed="false">
      <c r="A28" s="62"/>
      <c r="B28" s="84" t="s">
        <v>44</v>
      </c>
      <c r="C28" s="70" t="n">
        <v>152</v>
      </c>
      <c r="D28" s="70" t="n">
        <v>160.85</v>
      </c>
      <c r="E28" s="71" t="n">
        <f aca="false">ROUND(D28,0)</f>
        <v>161</v>
      </c>
      <c r="F28" s="71" t="n">
        <f aca="false">E28*1.092</f>
        <v>175.812</v>
      </c>
      <c r="G28" s="72" t="n">
        <v>194</v>
      </c>
      <c r="H28" s="72" t="n">
        <f aca="false">J28*I28</f>
        <v>300.37772814966</v>
      </c>
      <c r="I28" s="73" t="n">
        <v>1.062</v>
      </c>
      <c r="J28" s="72" t="n">
        <f aca="false">K28*L28</f>
        <v>282.84155193</v>
      </c>
      <c r="K28" s="73" t="n">
        <v>1.064</v>
      </c>
      <c r="L28" s="72" t="n">
        <f aca="false">M28*N28</f>
        <v>265.82852625</v>
      </c>
      <c r="M28" s="71" t="n">
        <v>1.07</v>
      </c>
      <c r="N28" s="72" t="n">
        <f aca="false">O28*P28</f>
        <v>248.437875</v>
      </c>
      <c r="O28" s="73" t="n">
        <v>1.075</v>
      </c>
      <c r="P28" s="72" t="n">
        <f aca="false">Q28*R28</f>
        <v>231.105</v>
      </c>
      <c r="Q28" s="73" t="n">
        <v>1.085</v>
      </c>
      <c r="R28" s="72" t="n">
        <v>213</v>
      </c>
      <c r="S28" s="72" t="n">
        <f aca="false">G28*T28</f>
        <v>213.4</v>
      </c>
      <c r="T28" s="74" t="n">
        <v>1.1</v>
      </c>
      <c r="U28" s="72" t="n">
        <f aca="false">I28*V28</f>
        <v>341.331227605585</v>
      </c>
      <c r="V28" s="75" t="n">
        <f aca="false">H28*1.07</f>
        <v>321.404169120136</v>
      </c>
      <c r="W28" s="76" t="n">
        <f aca="false">V28</f>
        <v>321.404169120136</v>
      </c>
      <c r="X28" s="85" t="n">
        <f aca="false">W28*1.055</f>
        <v>339.081398421744</v>
      </c>
    </row>
    <row r="29" customFormat="false" ht="15" hidden="false" customHeight="true" outlineLevel="0" collapsed="false">
      <c r="A29" s="62"/>
      <c r="B29" s="84" t="s">
        <v>45</v>
      </c>
      <c r="C29" s="70"/>
      <c r="D29" s="71" t="n">
        <v>464.5498</v>
      </c>
      <c r="E29" s="71" t="n">
        <f aca="false">ROUND(D29,0)</f>
        <v>465</v>
      </c>
      <c r="F29" s="71" t="n">
        <f aca="false">E29*1.092</f>
        <v>507.78</v>
      </c>
      <c r="G29" s="72" t="n">
        <v>559</v>
      </c>
      <c r="H29" s="72" t="n">
        <f aca="false">J29*I29</f>
        <v>867.2878066293</v>
      </c>
      <c r="I29" s="73" t="n">
        <v>1.062</v>
      </c>
      <c r="J29" s="72" t="n">
        <f aca="false">K29*L29</f>
        <v>816.65518515</v>
      </c>
      <c r="K29" s="73" t="n">
        <v>1.064</v>
      </c>
      <c r="L29" s="72" t="n">
        <f aca="false">M29*N29</f>
        <v>767.53306875</v>
      </c>
      <c r="M29" s="71" t="n">
        <v>1.07</v>
      </c>
      <c r="N29" s="72" t="n">
        <f aca="false">O29*P29</f>
        <v>717.320625</v>
      </c>
      <c r="O29" s="73" t="n">
        <v>1.075</v>
      </c>
      <c r="P29" s="72" t="n">
        <f aca="false">Q29*R29</f>
        <v>667.275</v>
      </c>
      <c r="Q29" s="73" t="n">
        <v>1.085</v>
      </c>
      <c r="R29" s="72" t="n">
        <v>615</v>
      </c>
      <c r="S29" s="72" t="n">
        <f aca="false">G29*T29</f>
        <v>614.9</v>
      </c>
      <c r="T29" s="74" t="n">
        <v>1.1</v>
      </c>
      <c r="U29" s="72" t="n">
        <f aca="false">I29*V29</f>
        <v>985.533826185139</v>
      </c>
      <c r="V29" s="75" t="n">
        <f aca="false">H29*1.07</f>
        <v>927.997953093351</v>
      </c>
      <c r="W29" s="76" t="n">
        <f aca="false">V29</f>
        <v>927.997953093351</v>
      </c>
      <c r="X29" s="85" t="n">
        <f aca="false">W29*1.055</f>
        <v>979.037840513485</v>
      </c>
    </row>
    <row r="30" s="86" customFormat="true" ht="27.9" hidden="false" customHeight="true" outlineLevel="0" collapsed="false">
      <c r="A30" s="62" t="s">
        <v>46</v>
      </c>
      <c r="B30" s="69" t="s">
        <v>47</v>
      </c>
      <c r="C30" s="70" t="n">
        <v>439</v>
      </c>
      <c r="D30" s="70" t="n">
        <v>538.62</v>
      </c>
      <c r="E30" s="71" t="n">
        <f aca="false">ROUND(D30,0)</f>
        <v>539</v>
      </c>
      <c r="F30" s="71" t="n">
        <f aca="false">E30*1.092</f>
        <v>588.588</v>
      </c>
      <c r="G30" s="72" t="n">
        <v>648</v>
      </c>
      <c r="H30" s="72" t="n">
        <f aca="false">J30*I30</f>
        <v>1005.48976605966</v>
      </c>
      <c r="I30" s="73" t="n">
        <v>1.062</v>
      </c>
      <c r="J30" s="72" t="n">
        <f aca="false">K30*L30</f>
        <v>946.78885693</v>
      </c>
      <c r="K30" s="73" t="n">
        <v>1.064</v>
      </c>
      <c r="L30" s="72" t="n">
        <f aca="false">M30*N30</f>
        <v>889.83915125</v>
      </c>
      <c r="M30" s="71" t="n">
        <v>1.07</v>
      </c>
      <c r="N30" s="72" t="n">
        <f aca="false">O30*P30</f>
        <v>831.625375</v>
      </c>
      <c r="O30" s="73" t="n">
        <v>1.075</v>
      </c>
      <c r="P30" s="72" t="n">
        <f aca="false">Q30*R30</f>
        <v>773.605</v>
      </c>
      <c r="Q30" s="73" t="n">
        <v>1.085</v>
      </c>
      <c r="R30" s="72" t="n">
        <v>713</v>
      </c>
      <c r="S30" s="72" t="n">
        <f aca="false">G30*T30</f>
        <v>712.8</v>
      </c>
      <c r="T30" s="74" t="n">
        <v>1.1</v>
      </c>
      <c r="U30" s="72" t="n">
        <f aca="false">I30*V30</f>
        <v>1142.57824076423</v>
      </c>
      <c r="V30" s="75" t="n">
        <f aca="false">H30*1.07</f>
        <v>1075.87404968384</v>
      </c>
      <c r="W30" s="76" t="n">
        <f aca="false">V30</f>
        <v>1075.87404968384</v>
      </c>
      <c r="X30" s="85" t="n">
        <f aca="false">W30*1.055</f>
        <v>1135.04712241645</v>
      </c>
    </row>
    <row r="31" customFormat="false" ht="29.25" hidden="false" customHeight="true" outlineLevel="0" collapsed="false">
      <c r="A31" s="62" t="s">
        <v>48</v>
      </c>
      <c r="B31" s="69" t="s">
        <v>49</v>
      </c>
      <c r="C31" s="70"/>
      <c r="D31" s="70"/>
      <c r="E31" s="71"/>
      <c r="F31" s="71"/>
      <c r="G31" s="72" t="n">
        <v>2600</v>
      </c>
      <c r="H31" s="72" t="n">
        <f aca="false">J31*I31</f>
        <v>3666.582597132</v>
      </c>
      <c r="I31" s="73" t="n">
        <v>1.062</v>
      </c>
      <c r="J31" s="72" t="n">
        <f aca="false">K31*L31</f>
        <v>3452.525986</v>
      </c>
      <c r="K31" s="73" t="n">
        <v>1.064</v>
      </c>
      <c r="L31" s="72" t="n">
        <f aca="false">M31*N31</f>
        <v>3244.85525</v>
      </c>
      <c r="M31" s="71" t="n">
        <v>1.07</v>
      </c>
      <c r="N31" s="72" t="n">
        <f aca="false">O31*P31</f>
        <v>3032.575</v>
      </c>
      <c r="O31" s="73" t="n">
        <v>1.075</v>
      </c>
      <c r="P31" s="72" t="n">
        <f aca="false">Q31*R31</f>
        <v>2821</v>
      </c>
      <c r="Q31" s="73" t="n">
        <v>1.085</v>
      </c>
      <c r="R31" s="72" t="n">
        <v>2600</v>
      </c>
      <c r="S31" s="72" t="n">
        <v>2600</v>
      </c>
      <c r="T31" s="87" t="s">
        <v>50</v>
      </c>
      <c r="U31" s="72" t="n">
        <v>2600</v>
      </c>
      <c r="V31" s="75" t="n">
        <f aca="false">H31*1.07</f>
        <v>3923.24337893124</v>
      </c>
      <c r="W31" s="76" t="n">
        <f aca="false">V31</f>
        <v>3923.24337893124</v>
      </c>
      <c r="X31" s="85" t="n">
        <f aca="false">W31*1.055</f>
        <v>4139.02176477246</v>
      </c>
    </row>
    <row r="32" customFormat="false" ht="20.4" hidden="false" customHeight="true" outlineLevel="0" collapsed="false">
      <c r="A32" s="62" t="s">
        <v>51</v>
      </c>
      <c r="B32" s="69" t="s">
        <v>52</v>
      </c>
      <c r="C32" s="70"/>
      <c r="D32" s="70"/>
      <c r="E32" s="71"/>
      <c r="F32" s="71"/>
      <c r="G32" s="72"/>
      <c r="H32" s="72"/>
      <c r="I32" s="73"/>
      <c r="J32" s="72"/>
      <c r="K32" s="73"/>
      <c r="L32" s="72"/>
      <c r="M32" s="71"/>
      <c r="N32" s="72"/>
      <c r="O32" s="73"/>
      <c r="P32" s="72"/>
      <c r="Q32" s="73"/>
      <c r="R32" s="72"/>
      <c r="S32" s="72"/>
      <c r="T32" s="87"/>
      <c r="U32" s="72"/>
      <c r="V32" s="75"/>
      <c r="W32" s="76" t="n">
        <v>2487</v>
      </c>
      <c r="X32" s="85" t="n">
        <f aca="false">W32*1.055</f>
        <v>2623.785</v>
      </c>
    </row>
    <row r="33" customFormat="false" ht="14.1" hidden="false" customHeight="true" outlineLevel="0" collapsed="false">
      <c r="A33" s="62" t="s">
        <v>53</v>
      </c>
      <c r="B33" s="69" t="s">
        <v>54</v>
      </c>
      <c r="C33" s="70"/>
      <c r="D33" s="70"/>
      <c r="E33" s="71"/>
      <c r="F33" s="71"/>
      <c r="G33" s="72" t="n">
        <v>1648</v>
      </c>
      <c r="H33" s="72" t="n">
        <f aca="false">J33*I33</f>
        <v>2324.04927695136</v>
      </c>
      <c r="I33" s="73" t="n">
        <v>1.062</v>
      </c>
      <c r="J33" s="72" t="n">
        <f aca="false">K33*L33</f>
        <v>2188.37031728</v>
      </c>
      <c r="K33" s="73" t="n">
        <v>1.064</v>
      </c>
      <c r="L33" s="72" t="n">
        <f aca="false">M33*N33</f>
        <v>2056.73902</v>
      </c>
      <c r="M33" s="71" t="n">
        <v>1.07</v>
      </c>
      <c r="N33" s="72" t="n">
        <f aca="false">O33*P33</f>
        <v>1922.186</v>
      </c>
      <c r="O33" s="73" t="n">
        <v>1.075</v>
      </c>
      <c r="P33" s="72" t="n">
        <f aca="false">Q33*R33</f>
        <v>1788.08</v>
      </c>
      <c r="Q33" s="73" t="n">
        <v>1.085</v>
      </c>
      <c r="R33" s="72" t="n">
        <v>1648</v>
      </c>
      <c r="S33" s="72" t="n">
        <v>1648</v>
      </c>
      <c r="T33" s="87" t="s">
        <v>50</v>
      </c>
      <c r="U33" s="72" t="n">
        <v>1648</v>
      </c>
      <c r="V33" s="75" t="n">
        <f aca="false">H33*1.07</f>
        <v>2486.73272633796</v>
      </c>
      <c r="W33" s="76" t="n">
        <f aca="false">V33</f>
        <v>2486.73272633796</v>
      </c>
      <c r="X33" s="85" t="n">
        <f aca="false">W33*1.055</f>
        <v>2623.50302628654</v>
      </c>
    </row>
    <row r="34" customFormat="false" ht="15" hidden="false" customHeight="true" outlineLevel="0" collapsed="false">
      <c r="A34" s="62" t="s">
        <v>55</v>
      </c>
      <c r="B34" s="62" t="s">
        <v>56</v>
      </c>
      <c r="C34" s="62"/>
      <c r="D34" s="62"/>
      <c r="E34" s="62"/>
      <c r="F34" s="62"/>
      <c r="G34" s="62"/>
      <c r="H34" s="62"/>
      <c r="I34" s="62"/>
      <c r="J34" s="62"/>
      <c r="K34" s="71"/>
      <c r="L34" s="72"/>
      <c r="M34" s="71"/>
      <c r="N34" s="72"/>
      <c r="O34" s="73"/>
      <c r="P34" s="72"/>
      <c r="Q34" s="73"/>
      <c r="R34" s="72"/>
      <c r="S34" s="72"/>
      <c r="T34" s="74"/>
      <c r="U34" s="72"/>
      <c r="V34" s="75"/>
      <c r="X34" s="51"/>
    </row>
    <row r="35" customFormat="false" ht="15" hidden="false" customHeight="true" outlineLevel="0" collapsed="false">
      <c r="A35" s="62"/>
      <c r="B35" s="84" t="s">
        <v>57</v>
      </c>
      <c r="C35" s="70" t="n">
        <v>397</v>
      </c>
      <c r="D35" s="71" t="n">
        <v>420.1054</v>
      </c>
      <c r="E35" s="71" t="n">
        <f aca="false">ROUND(D35,0)</f>
        <v>420</v>
      </c>
      <c r="F35" s="71" t="n">
        <f aca="false">E35*1.092</f>
        <v>458.64</v>
      </c>
      <c r="G35" s="72" t="n">
        <v>505</v>
      </c>
      <c r="H35" s="72" t="n">
        <f aca="false">J35*I35</f>
        <v>784.08458615592</v>
      </c>
      <c r="I35" s="73" t="n">
        <v>1.062</v>
      </c>
      <c r="J35" s="72" t="n">
        <f aca="false">K35*L35</f>
        <v>738.30940316</v>
      </c>
      <c r="K35" s="73" t="n">
        <v>1.064</v>
      </c>
      <c r="L35" s="72" t="n">
        <f aca="false">M35*N35</f>
        <v>693.899815</v>
      </c>
      <c r="M35" s="71" t="n">
        <v>1.07</v>
      </c>
      <c r="N35" s="72" t="n">
        <f aca="false">O35*P35</f>
        <v>648.5045</v>
      </c>
      <c r="O35" s="73" t="n">
        <v>1.075</v>
      </c>
      <c r="P35" s="72" t="n">
        <f aca="false">Q35*R35</f>
        <v>603.26</v>
      </c>
      <c r="Q35" s="73" t="n">
        <v>1.085</v>
      </c>
      <c r="R35" s="72" t="n">
        <v>556</v>
      </c>
      <c r="S35" s="72" t="n">
        <f aca="false">G35*T35</f>
        <v>555.5</v>
      </c>
      <c r="T35" s="74" t="n">
        <v>1.1</v>
      </c>
      <c r="U35" s="72" t="n">
        <f aca="false">I35*V35</f>
        <v>890.986678632419</v>
      </c>
      <c r="V35" s="75" t="n">
        <f aca="false">H35*1.07</f>
        <v>838.970507186835</v>
      </c>
      <c r="W35" s="76" t="n">
        <f aca="false">V35</f>
        <v>838.970507186835</v>
      </c>
      <c r="X35" s="85" t="n">
        <f aca="false">W35*1.055</f>
        <v>885.113885082111</v>
      </c>
    </row>
    <row r="36" customFormat="false" ht="15" hidden="false" customHeight="true" outlineLevel="0" collapsed="false">
      <c r="A36" s="62"/>
      <c r="B36" s="84" t="s">
        <v>58</v>
      </c>
      <c r="C36" s="70" t="n">
        <v>845</v>
      </c>
      <c r="D36" s="71" t="n">
        <v>894.179</v>
      </c>
      <c r="E36" s="71" t="n">
        <f aca="false">ROUND(D36,0)</f>
        <v>894</v>
      </c>
      <c r="F36" s="71" t="n">
        <f aca="false">E36*1.092</f>
        <v>976.248</v>
      </c>
      <c r="G36" s="72" t="n">
        <v>1074</v>
      </c>
      <c r="H36" s="72" t="n">
        <v>1666</v>
      </c>
      <c r="I36" s="73" t="n">
        <v>1.062</v>
      </c>
      <c r="J36" s="72" t="n">
        <f aca="false">K36*L36</f>
        <v>1568.24353441</v>
      </c>
      <c r="K36" s="73" t="n">
        <v>1.064</v>
      </c>
      <c r="L36" s="72" t="n">
        <f aca="false">M36*N36</f>
        <v>1473.91309625</v>
      </c>
      <c r="M36" s="71" t="n">
        <v>1.07</v>
      </c>
      <c r="N36" s="72" t="n">
        <f aca="false">O36*P36</f>
        <v>1377.488875</v>
      </c>
      <c r="O36" s="73" t="n">
        <v>1.075</v>
      </c>
      <c r="P36" s="72" t="n">
        <f aca="false">Q36*R36</f>
        <v>1281.385</v>
      </c>
      <c r="Q36" s="73" t="n">
        <v>1.085</v>
      </c>
      <c r="R36" s="72" t="n">
        <v>1181</v>
      </c>
      <c r="S36" s="72" t="n">
        <f aca="false">G36*T36</f>
        <v>1181.4</v>
      </c>
      <c r="T36" s="74" t="n">
        <v>1.1</v>
      </c>
      <c r="U36" s="72" t="n">
        <f aca="false">I36*V36</f>
        <v>1893.14244</v>
      </c>
      <c r="V36" s="75" t="n">
        <f aca="false">H36*1.07</f>
        <v>1782.62</v>
      </c>
      <c r="W36" s="76" t="n">
        <f aca="false">V36</f>
        <v>1782.62</v>
      </c>
      <c r="X36" s="85" t="n">
        <f aca="false">W36*1.055</f>
        <v>1880.6641</v>
      </c>
    </row>
    <row r="37" customFormat="false" ht="27" hidden="false" customHeight="true" outlineLevel="0" collapsed="false">
      <c r="A37" s="62" t="s">
        <v>59</v>
      </c>
      <c r="B37" s="69" t="s">
        <v>60</v>
      </c>
      <c r="C37" s="70" t="n">
        <v>470</v>
      </c>
      <c r="D37" s="71" t="n">
        <v>497.354</v>
      </c>
      <c r="E37" s="71" t="n">
        <f aca="false">ROUND(D37,0)</f>
        <v>497</v>
      </c>
      <c r="F37" s="71" t="n">
        <f aca="false">E37*1.092</f>
        <v>542.724</v>
      </c>
      <c r="G37" s="72" t="n">
        <v>598</v>
      </c>
      <c r="H37" s="72" t="n">
        <f aca="false">J37*I37</f>
        <v>927.92744188956</v>
      </c>
      <c r="I37" s="73" t="n">
        <v>1.062</v>
      </c>
      <c r="J37" s="72" t="n">
        <f aca="false">K37*L37</f>
        <v>873.75465338</v>
      </c>
      <c r="K37" s="73" t="n">
        <v>1.064</v>
      </c>
      <c r="L37" s="72" t="n">
        <f aca="false">M37*N37</f>
        <v>821.1979825</v>
      </c>
      <c r="M37" s="71" t="n">
        <v>1.07</v>
      </c>
      <c r="N37" s="72" t="n">
        <f aca="false">O37*P37</f>
        <v>767.47475</v>
      </c>
      <c r="O37" s="73" t="n">
        <v>1.075</v>
      </c>
      <c r="P37" s="72" t="n">
        <f aca="false">Q37*R37</f>
        <v>713.93</v>
      </c>
      <c r="Q37" s="73" t="n">
        <v>1.085</v>
      </c>
      <c r="R37" s="72" t="n">
        <v>658</v>
      </c>
      <c r="S37" s="72" t="n">
        <f aca="false">G37*T37</f>
        <v>657.8</v>
      </c>
      <c r="T37" s="74" t="n">
        <v>1.1</v>
      </c>
      <c r="U37" s="72" t="n">
        <f aca="false">I37*V37</f>
        <v>1054.44106931678</v>
      </c>
      <c r="V37" s="75" t="n">
        <f aca="false">H37*1.07</f>
        <v>992.882362821829</v>
      </c>
      <c r="W37" s="76" t="n">
        <f aca="false">V37</f>
        <v>992.882362821829</v>
      </c>
      <c r="X37" s="85" t="n">
        <f aca="false">W37*1.055</f>
        <v>1047.49089277703</v>
      </c>
    </row>
    <row r="38" customFormat="false" ht="15" hidden="false" customHeight="true" outlineLevel="0" collapsed="false">
      <c r="A38" s="62" t="s">
        <v>61</v>
      </c>
      <c r="B38" s="62" t="s">
        <v>62</v>
      </c>
      <c r="C38" s="62"/>
      <c r="D38" s="62"/>
      <c r="E38" s="62"/>
      <c r="F38" s="62"/>
      <c r="G38" s="62"/>
      <c r="H38" s="62"/>
      <c r="I38" s="62"/>
      <c r="J38" s="62"/>
      <c r="K38" s="71"/>
      <c r="L38" s="72"/>
      <c r="M38" s="71"/>
      <c r="N38" s="72"/>
      <c r="O38" s="73"/>
      <c r="P38" s="72"/>
      <c r="Q38" s="73"/>
      <c r="R38" s="72"/>
      <c r="S38" s="72"/>
      <c r="T38" s="74"/>
      <c r="U38" s="72"/>
      <c r="V38" s="75"/>
      <c r="X38" s="85"/>
    </row>
    <row r="39" customFormat="false" ht="15" hidden="false" customHeight="true" outlineLevel="0" collapsed="false">
      <c r="A39" s="62"/>
      <c r="B39" s="69" t="s">
        <v>63</v>
      </c>
      <c r="C39" s="70" t="n">
        <v>484</v>
      </c>
      <c r="D39" s="71" t="n">
        <v>512.17</v>
      </c>
      <c r="E39" s="71" t="n">
        <f aca="false">ROUND(D39,0)</f>
        <v>512</v>
      </c>
      <c r="F39" s="71" t="n">
        <f aca="false">E39*1.092</f>
        <v>559.104</v>
      </c>
      <c r="G39" s="72" t="n">
        <v>615</v>
      </c>
      <c r="H39" s="72" t="n">
        <f aca="false">J39*I39</f>
        <v>954.013337928</v>
      </c>
      <c r="I39" s="73" t="n">
        <v>1.062</v>
      </c>
      <c r="J39" s="72" t="n">
        <f aca="false">K39*L39</f>
        <v>898.317644</v>
      </c>
      <c r="K39" s="73" t="n">
        <v>1.064</v>
      </c>
      <c r="L39" s="72" t="n">
        <f aca="false">M39*N39</f>
        <v>844.2835</v>
      </c>
      <c r="M39" s="71" t="n">
        <v>1.07</v>
      </c>
      <c r="N39" s="72" t="n">
        <f aca="false">O39*P39</f>
        <v>789.05</v>
      </c>
      <c r="O39" s="73" t="n">
        <v>1.075</v>
      </c>
      <c r="P39" s="72" t="n">
        <v>734</v>
      </c>
      <c r="Q39" s="88" t="s">
        <v>64</v>
      </c>
      <c r="R39" s="72" t="n">
        <v>677</v>
      </c>
      <c r="S39" s="72" t="n">
        <f aca="false">G39*T39</f>
        <v>676.5</v>
      </c>
      <c r="T39" s="74" t="n">
        <v>1.1</v>
      </c>
      <c r="U39" s="72" t="n">
        <f aca="false">I39*V39</f>
        <v>1084.0835164211</v>
      </c>
      <c r="V39" s="75" t="n">
        <f aca="false">H39*1.07</f>
        <v>1020.79427158296</v>
      </c>
      <c r="W39" s="76" t="n">
        <f aca="false">V39</f>
        <v>1020.79427158296</v>
      </c>
      <c r="X39" s="85" t="n">
        <f aca="false">W39*1.055</f>
        <v>1076.93795652002</v>
      </c>
    </row>
    <row r="40" customFormat="false" ht="15" hidden="false" customHeight="true" outlineLevel="0" collapsed="false">
      <c r="A40" s="62"/>
      <c r="B40" s="69" t="s">
        <v>65</v>
      </c>
      <c r="C40" s="70"/>
      <c r="D40" s="71"/>
      <c r="E40" s="71"/>
      <c r="F40" s="71"/>
      <c r="G40" s="72"/>
      <c r="H40" s="72" t="n">
        <f aca="false">J40*I40</f>
        <v>978.708506076</v>
      </c>
      <c r="I40" s="73" t="n">
        <v>1.062</v>
      </c>
      <c r="J40" s="72" t="n">
        <f aca="false">K40*L40</f>
        <v>921.571098</v>
      </c>
      <c r="K40" s="73" t="n">
        <v>1.064</v>
      </c>
      <c r="L40" s="72" t="n">
        <f aca="false">M40*N40</f>
        <v>866.13825</v>
      </c>
      <c r="M40" s="71" t="n">
        <v>1.07</v>
      </c>
      <c r="N40" s="72" t="n">
        <f aca="false">O40*P40</f>
        <v>809.475</v>
      </c>
      <c r="O40" s="73" t="n">
        <v>1.075</v>
      </c>
      <c r="P40" s="72" t="n">
        <v>753</v>
      </c>
      <c r="Q40" s="88" t="s">
        <v>64</v>
      </c>
      <c r="R40" s="89"/>
      <c r="S40" s="72"/>
      <c r="T40" s="74"/>
      <c r="U40" s="72"/>
      <c r="V40" s="75" t="n">
        <f aca="false">H40*1.07</f>
        <v>1047.21810150132</v>
      </c>
      <c r="W40" s="76" t="n">
        <f aca="false">V40</f>
        <v>1047.21810150132</v>
      </c>
      <c r="X40" s="85" t="n">
        <f aca="false">W40*1.055</f>
        <v>1104.81509708389</v>
      </c>
    </row>
    <row r="41" customFormat="false" ht="15" hidden="false" customHeight="true" outlineLevel="0" collapsed="false">
      <c r="A41" s="62"/>
      <c r="B41" s="69" t="s">
        <v>66</v>
      </c>
      <c r="C41" s="70"/>
      <c r="D41" s="71"/>
      <c r="E41" s="71"/>
      <c r="F41" s="71"/>
      <c r="G41" s="72" t="n">
        <v>1645</v>
      </c>
      <c r="H41" s="72" t="n">
        <f aca="false">J41*I41</f>
        <v>2319.8186047239</v>
      </c>
      <c r="I41" s="73" t="n">
        <v>1.062</v>
      </c>
      <c r="J41" s="72" t="n">
        <f aca="false">K41*L41</f>
        <v>2184.38663345</v>
      </c>
      <c r="K41" s="73" t="n">
        <v>1.064</v>
      </c>
      <c r="L41" s="72" t="n">
        <f aca="false">M41*N41</f>
        <v>2052.99495625</v>
      </c>
      <c r="M41" s="71" t="n">
        <v>1.07</v>
      </c>
      <c r="N41" s="72" t="n">
        <f aca="false">O41*P41</f>
        <v>1918.686875</v>
      </c>
      <c r="O41" s="73" t="n">
        <v>1.075</v>
      </c>
      <c r="P41" s="72" t="n">
        <f aca="false">Q41*R41</f>
        <v>1784.825</v>
      </c>
      <c r="Q41" s="73" t="n">
        <v>1.085</v>
      </c>
      <c r="R41" s="72" t="n">
        <v>1645</v>
      </c>
      <c r="S41" s="72" t="n">
        <v>1645</v>
      </c>
      <c r="T41" s="87" t="s">
        <v>40</v>
      </c>
      <c r="U41" s="72" t="n">
        <v>1645</v>
      </c>
      <c r="V41" s="75" t="n">
        <f aca="false">H41*1.07</f>
        <v>2482.20590705457</v>
      </c>
      <c r="W41" s="76" t="n">
        <f aca="false">V41</f>
        <v>2482.20590705457</v>
      </c>
      <c r="X41" s="85" t="n">
        <f aca="false">W41*1.055</f>
        <v>2618.72723194258</v>
      </c>
    </row>
    <row r="42" customFormat="false" ht="15" hidden="false" customHeight="true" outlineLevel="0" collapsed="false">
      <c r="A42" s="62"/>
      <c r="B42" s="69" t="s">
        <v>67</v>
      </c>
      <c r="C42" s="70" t="n">
        <v>652</v>
      </c>
      <c r="D42" s="71" t="n">
        <v>689.9464</v>
      </c>
      <c r="E42" s="71" t="n">
        <f aca="false">ROUND(D42,0)</f>
        <v>690</v>
      </c>
      <c r="F42" s="71" t="n">
        <f aca="false">E42*1.092</f>
        <v>753.48</v>
      </c>
      <c r="G42" s="72" t="n">
        <v>828</v>
      </c>
      <c r="H42" s="72" t="n">
        <f aca="false">J42*I42</f>
        <v>1314.32883866424</v>
      </c>
      <c r="I42" s="73" t="n">
        <v>1.062</v>
      </c>
      <c r="J42" s="72" t="n">
        <f aca="false">K42*L42</f>
        <v>1237.59777652</v>
      </c>
      <c r="K42" s="73" t="n">
        <v>1.064</v>
      </c>
      <c r="L42" s="72" t="n">
        <f aca="false">M42*N42</f>
        <v>1163.155805</v>
      </c>
      <c r="M42" s="71" t="n">
        <v>1.07</v>
      </c>
      <c r="N42" s="72" t="n">
        <f aca="false">O42*P42</f>
        <v>1087.0615</v>
      </c>
      <c r="O42" s="73" t="n">
        <v>1.075</v>
      </c>
      <c r="P42" s="72" t="n">
        <f aca="false">Q42*R42</f>
        <v>1011.22</v>
      </c>
      <c r="Q42" s="73" t="n">
        <v>1.085</v>
      </c>
      <c r="R42" s="72" t="n">
        <v>932</v>
      </c>
      <c r="S42" s="72" t="n">
        <v>932</v>
      </c>
      <c r="T42" s="87" t="s">
        <v>40</v>
      </c>
      <c r="U42" s="72" t="n">
        <v>932</v>
      </c>
      <c r="V42" s="75" t="n">
        <f aca="false">H42*1.07</f>
        <v>1406.33185737074</v>
      </c>
      <c r="W42" s="76" t="n">
        <f aca="false">V42</f>
        <v>1406.33185737074</v>
      </c>
      <c r="X42" s="85" t="n">
        <f aca="false">W42*1.055-1</f>
        <v>1482.68010952613</v>
      </c>
    </row>
    <row r="43" s="94" customFormat="true" ht="27.9" hidden="false" customHeight="true" outlineLevel="0" collapsed="false">
      <c r="A43" s="90" t="s">
        <v>68</v>
      </c>
      <c r="B43" s="90" t="s">
        <v>69</v>
      </c>
      <c r="C43" s="90"/>
      <c r="D43" s="90"/>
      <c r="E43" s="90"/>
      <c r="F43" s="90"/>
      <c r="G43" s="90"/>
      <c r="H43" s="90"/>
      <c r="I43" s="90"/>
      <c r="J43" s="90"/>
      <c r="K43" s="71"/>
      <c r="L43" s="72"/>
      <c r="M43" s="71"/>
      <c r="N43" s="72"/>
      <c r="O43" s="73"/>
      <c r="P43" s="72"/>
      <c r="Q43" s="73"/>
      <c r="R43" s="72"/>
      <c r="S43" s="91"/>
      <c r="T43" s="92"/>
      <c r="U43" s="91"/>
      <c r="V43" s="93"/>
      <c r="X43" s="85"/>
    </row>
    <row r="44" customFormat="false" ht="15" hidden="false" customHeight="true" outlineLevel="0" collapsed="false">
      <c r="A44" s="90"/>
      <c r="B44" s="95" t="s">
        <v>70</v>
      </c>
      <c r="C44" s="96"/>
      <c r="D44" s="97" t="n">
        <v>1010</v>
      </c>
      <c r="E44" s="97" t="n">
        <f aca="false">ROUND(D44,0)</f>
        <v>1010</v>
      </c>
      <c r="F44" s="97" t="n">
        <f aca="false">E44*1.092</f>
        <v>1102.92</v>
      </c>
      <c r="G44" s="91" t="n">
        <v>1213</v>
      </c>
      <c r="H44" s="91" t="n">
        <f aca="false">J44*I44</f>
        <v>1881.23891714388</v>
      </c>
      <c r="I44" s="73" t="n">
        <v>1.062</v>
      </c>
      <c r="J44" s="72" t="n">
        <f aca="false">K44*L44</f>
        <v>1771.41140974</v>
      </c>
      <c r="K44" s="73" t="n">
        <v>1.064</v>
      </c>
      <c r="L44" s="72" t="n">
        <f aca="false">M44*N44</f>
        <v>1664.8603475</v>
      </c>
      <c r="M44" s="71" t="n">
        <v>1.07</v>
      </c>
      <c r="N44" s="72" t="n">
        <f aca="false">O44*P44</f>
        <v>1555.94425</v>
      </c>
      <c r="O44" s="73" t="n">
        <v>1.075</v>
      </c>
      <c r="P44" s="72" t="n">
        <f aca="false">Q44*R44</f>
        <v>1447.39</v>
      </c>
      <c r="Q44" s="73" t="n">
        <v>1.085</v>
      </c>
      <c r="R44" s="72" t="n">
        <v>1334</v>
      </c>
      <c r="S44" s="91" t="n">
        <f aca="false">G44*T44</f>
        <v>1334.3</v>
      </c>
      <c r="T44" s="92" t="n">
        <v>1.1</v>
      </c>
      <c r="U44" s="91" t="n">
        <f aca="false">I44*V44</f>
        <v>2137.72703110728</v>
      </c>
      <c r="V44" s="75" t="n">
        <f aca="false">H44*1.07</f>
        <v>2012.92564134395</v>
      </c>
      <c r="W44" s="76" t="n">
        <f aca="false">V44</f>
        <v>2012.92564134395</v>
      </c>
      <c r="X44" s="85" t="n">
        <f aca="false">W44*1.055</f>
        <v>2123.63655161787</v>
      </c>
    </row>
    <row r="45" customFormat="false" ht="15" hidden="false" customHeight="true" outlineLevel="0" collapsed="false">
      <c r="A45" s="90"/>
      <c r="B45" s="95" t="s">
        <v>71</v>
      </c>
      <c r="C45" s="96"/>
      <c r="D45" s="97" t="n">
        <v>958</v>
      </c>
      <c r="E45" s="97" t="n">
        <f aca="false">ROUND(D45,0)</f>
        <v>958</v>
      </c>
      <c r="F45" s="97" t="n">
        <f aca="false">E45*1.092</f>
        <v>1046.136</v>
      </c>
      <c r="G45" s="91" t="n">
        <v>1151</v>
      </c>
      <c r="H45" s="91" t="n">
        <f aca="false">J45*I45</f>
        <v>1776.8823355332</v>
      </c>
      <c r="I45" s="73" t="n">
        <v>1.062</v>
      </c>
      <c r="J45" s="72" t="n">
        <f aca="false">K45*L45</f>
        <v>1673.1472086</v>
      </c>
      <c r="K45" s="73" t="n">
        <v>1.064</v>
      </c>
      <c r="L45" s="72" t="n">
        <f aca="false">M45*N45</f>
        <v>1572.506775</v>
      </c>
      <c r="M45" s="71" t="n">
        <v>1.07</v>
      </c>
      <c r="N45" s="72" t="n">
        <f aca="false">O45*P45</f>
        <v>1469.6325</v>
      </c>
      <c r="O45" s="73" t="n">
        <v>1.075</v>
      </c>
      <c r="P45" s="72" t="n">
        <f aca="false">Q45*R45</f>
        <v>1367.1</v>
      </c>
      <c r="Q45" s="73" t="n">
        <v>1.085</v>
      </c>
      <c r="R45" s="72" t="n">
        <v>1260</v>
      </c>
      <c r="S45" s="91" t="n">
        <v>1260</v>
      </c>
      <c r="T45" s="98" t="n">
        <v>1.095</v>
      </c>
      <c r="U45" s="91" t="n">
        <v>-1257.81</v>
      </c>
      <c r="V45" s="75" t="n">
        <f aca="false">H45*1.07</f>
        <v>1901.26409902052</v>
      </c>
      <c r="W45" s="76" t="n">
        <f aca="false">V45</f>
        <v>1901.26409902052</v>
      </c>
      <c r="X45" s="85" t="n">
        <f aca="false">W45*1.055</f>
        <v>2005.83362446665</v>
      </c>
    </row>
    <row r="46" customFormat="false" ht="15" hidden="false" customHeight="true" outlineLevel="0" collapsed="false">
      <c r="A46" s="90"/>
      <c r="B46" s="95" t="s">
        <v>72</v>
      </c>
      <c r="C46" s="96"/>
      <c r="D46" s="97" t="n">
        <v>1277</v>
      </c>
      <c r="E46" s="97" t="n">
        <f aca="false">ROUND(D46,0)</f>
        <v>1277</v>
      </c>
      <c r="F46" s="97" t="n">
        <f aca="false">E46*1.092</f>
        <v>1394.484</v>
      </c>
      <c r="G46" s="91" t="n">
        <v>1533</v>
      </c>
      <c r="H46" s="91" t="n">
        <f aca="false">J46*I46</f>
        <v>2114.686240884</v>
      </c>
      <c r="I46" s="73" t="n">
        <v>1.062</v>
      </c>
      <c r="J46" s="72" t="n">
        <f aca="false">K46*L46</f>
        <v>1991.229982</v>
      </c>
      <c r="K46" s="73" t="n">
        <v>1.064</v>
      </c>
      <c r="L46" s="72" t="n">
        <f aca="false">M46*N46</f>
        <v>1871.45675</v>
      </c>
      <c r="M46" s="71" t="n">
        <v>1.07</v>
      </c>
      <c r="N46" s="72" t="n">
        <f aca="false">O46*P46</f>
        <v>1749.025</v>
      </c>
      <c r="O46" s="73" t="n">
        <v>1.075</v>
      </c>
      <c r="P46" s="72" t="n">
        <v>1627</v>
      </c>
      <c r="Q46" s="88" t="s">
        <v>64</v>
      </c>
      <c r="R46" s="72" t="n">
        <v>1500</v>
      </c>
      <c r="S46" s="91" t="n">
        <v>1500</v>
      </c>
      <c r="T46" s="87" t="s">
        <v>40</v>
      </c>
      <c r="U46" s="91" t="n">
        <v>1500</v>
      </c>
      <c r="V46" s="75" t="n">
        <f aca="false">H46*1.07</f>
        <v>2262.71427774588</v>
      </c>
      <c r="W46" s="76" t="n">
        <f aca="false">V46</f>
        <v>2262.71427774588</v>
      </c>
      <c r="X46" s="85" t="n">
        <f aca="false">W46*1.055</f>
        <v>2387.1635630219</v>
      </c>
    </row>
    <row r="47" customFormat="false" ht="29.25" hidden="false" customHeight="true" outlineLevel="0" collapsed="false">
      <c r="A47" s="99" t="s">
        <v>73</v>
      </c>
      <c r="B47" s="100" t="s">
        <v>74</v>
      </c>
      <c r="C47" s="101"/>
      <c r="D47" s="102"/>
      <c r="E47" s="102"/>
      <c r="F47" s="102"/>
      <c r="G47" s="103"/>
      <c r="H47" s="104" t="n">
        <f aca="false">J47*I47</f>
        <v>1360.8662331663</v>
      </c>
      <c r="I47" s="105" t="n">
        <v>1.062</v>
      </c>
      <c r="J47" s="106" t="n">
        <f aca="false">K47*L47</f>
        <v>1281.41829865</v>
      </c>
      <c r="K47" s="105" t="n">
        <v>1.064</v>
      </c>
      <c r="L47" s="106" t="n">
        <f aca="false">M47*N47</f>
        <v>1204.34050625</v>
      </c>
      <c r="M47" s="107" t="n">
        <v>1.07</v>
      </c>
      <c r="N47" s="106" t="n">
        <f aca="false">O47*P47</f>
        <v>1125.551875</v>
      </c>
      <c r="O47" s="105" t="n">
        <v>1.075</v>
      </c>
      <c r="P47" s="106" t="n">
        <f aca="false">Q47*R47</f>
        <v>1047.025</v>
      </c>
      <c r="Q47" s="105" t="n">
        <v>1.085</v>
      </c>
      <c r="R47" s="106" t="n">
        <v>965</v>
      </c>
      <c r="S47" s="103" t="n">
        <v>965</v>
      </c>
      <c r="T47" s="108"/>
      <c r="U47" s="103" t="n">
        <v>965</v>
      </c>
      <c r="V47" s="75" t="n">
        <f aca="false">H47*1.07</f>
        <v>1456.12686948794</v>
      </c>
      <c r="W47" s="109" t="n">
        <f aca="false">V47</f>
        <v>1456.12686948794</v>
      </c>
      <c r="X47" s="85" t="n">
        <f aca="false">W47*1.055</f>
        <v>1536.21384730978</v>
      </c>
    </row>
    <row r="48" customFormat="false" ht="22.5" hidden="false" customHeight="true" outlineLevel="0" collapsed="false">
      <c r="A48" s="110" t="s">
        <v>75</v>
      </c>
      <c r="B48" s="111" t="s">
        <v>76</v>
      </c>
      <c r="C48" s="112"/>
      <c r="D48" s="113"/>
      <c r="E48" s="113"/>
      <c r="F48" s="113"/>
      <c r="G48" s="114"/>
      <c r="H48" s="114" t="n">
        <v>1600</v>
      </c>
      <c r="I48" s="73"/>
      <c r="J48" s="72"/>
      <c r="K48" s="73"/>
      <c r="L48" s="72"/>
      <c r="M48" s="71"/>
      <c r="N48" s="72"/>
      <c r="O48" s="73"/>
      <c r="P48" s="72"/>
      <c r="Q48" s="73"/>
      <c r="R48" s="72"/>
      <c r="S48" s="91"/>
      <c r="T48" s="87"/>
      <c r="U48" s="91"/>
      <c r="V48" s="115" t="n">
        <f aca="false">H48*1.07</f>
        <v>1712</v>
      </c>
      <c r="W48" s="76" t="n">
        <f aca="false">V48</f>
        <v>1712</v>
      </c>
      <c r="X48" s="85" t="n">
        <f aca="false">W48*1.055</f>
        <v>1806.16</v>
      </c>
    </row>
    <row r="49" customFormat="false" ht="15.9" hidden="false" customHeight="true" outlineLevel="0" collapsed="false">
      <c r="A49" s="116" t="s">
        <v>77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7"/>
      <c r="L49" s="118"/>
      <c r="M49" s="117"/>
      <c r="N49" s="118"/>
      <c r="O49" s="119"/>
      <c r="P49" s="118"/>
      <c r="Q49" s="119"/>
      <c r="R49" s="118"/>
      <c r="S49" s="118"/>
      <c r="T49" s="120"/>
      <c r="U49" s="118"/>
      <c r="V49" s="75"/>
      <c r="X49" s="85"/>
    </row>
    <row r="50" customFormat="false" ht="27.9" hidden="false" customHeight="true" outlineLevel="0" collapsed="false">
      <c r="A50" s="62" t="s">
        <v>78</v>
      </c>
      <c r="B50" s="62" t="s">
        <v>79</v>
      </c>
      <c r="C50" s="62"/>
      <c r="D50" s="62"/>
      <c r="E50" s="62"/>
      <c r="F50" s="62"/>
      <c r="G50" s="62"/>
      <c r="H50" s="62"/>
      <c r="I50" s="62"/>
      <c r="J50" s="62"/>
      <c r="K50" s="71"/>
      <c r="L50" s="72"/>
      <c r="M50" s="71"/>
      <c r="N50" s="72"/>
      <c r="O50" s="73"/>
      <c r="P50" s="72"/>
      <c r="Q50" s="73"/>
      <c r="R50" s="72"/>
      <c r="S50" s="72"/>
      <c r="T50" s="74"/>
      <c r="U50" s="72"/>
      <c r="V50" s="75"/>
      <c r="W50" s="68"/>
      <c r="X50" s="85"/>
    </row>
    <row r="51" customFormat="false" ht="14.1" hidden="false" customHeight="true" outlineLevel="0" collapsed="false">
      <c r="A51" s="62"/>
      <c r="B51" s="69" t="s">
        <v>80</v>
      </c>
      <c r="C51" s="71" t="n">
        <v>8.967682668672</v>
      </c>
      <c r="D51" s="71" t="n">
        <f aca="false">C51*1.0582</f>
        <v>9.48960179998871</v>
      </c>
      <c r="E51" s="71" t="n">
        <f aca="false">D51</f>
        <v>9.48960179998871</v>
      </c>
      <c r="F51" s="71" t="n">
        <f aca="false">E51*1.092</f>
        <v>10.3626451655877</v>
      </c>
      <c r="G51" s="72" t="n">
        <v>11</v>
      </c>
      <c r="H51" s="72" t="n">
        <f aca="false">J51*I51</f>
        <v>16.92268890984</v>
      </c>
      <c r="I51" s="73" t="n">
        <v>1.062</v>
      </c>
      <c r="J51" s="72" t="n">
        <f aca="false">K51*L51</f>
        <v>15.93473532</v>
      </c>
      <c r="K51" s="73" t="n">
        <v>1.064</v>
      </c>
      <c r="L51" s="72" t="n">
        <f aca="false">M51*N51</f>
        <v>14.976255</v>
      </c>
      <c r="M51" s="71" t="n">
        <v>1.07</v>
      </c>
      <c r="N51" s="72" t="n">
        <f aca="false">O51*P51</f>
        <v>13.9965</v>
      </c>
      <c r="O51" s="73" t="n">
        <v>1.075</v>
      </c>
      <c r="P51" s="72" t="n">
        <f aca="false">Q51*R51</f>
        <v>13.02</v>
      </c>
      <c r="Q51" s="73" t="n">
        <v>1.085</v>
      </c>
      <c r="R51" s="72" t="n">
        <v>12</v>
      </c>
      <c r="S51" s="72" t="n">
        <f aca="false">G51*T51</f>
        <v>12.1</v>
      </c>
      <c r="T51" s="74" t="n">
        <v>1.1</v>
      </c>
      <c r="U51" s="72" t="n">
        <f aca="false">I51*V51</f>
        <v>19.2299283158076</v>
      </c>
      <c r="V51" s="75" t="n">
        <f aca="false">H51*1.07</f>
        <v>18.1072771335288</v>
      </c>
      <c r="W51" s="76" t="n">
        <f aca="false">V51</f>
        <v>18.1072771335288</v>
      </c>
      <c r="X51" s="85" t="n">
        <f aca="false">W51*1.055</f>
        <v>19.1031773758729</v>
      </c>
    </row>
    <row r="52" customFormat="false" ht="14.1" hidden="false" customHeight="true" outlineLevel="0" collapsed="false">
      <c r="A52" s="62"/>
      <c r="B52" s="69" t="s">
        <v>81</v>
      </c>
      <c r="C52" s="71" t="n">
        <v>9.568458795168</v>
      </c>
      <c r="D52" s="71" t="n">
        <f aca="false">C52*1.0582</f>
        <v>10.1253430970468</v>
      </c>
      <c r="E52" s="71" t="n">
        <f aca="false">D52</f>
        <v>10.1253430970468</v>
      </c>
      <c r="F52" s="71" t="n">
        <f aca="false">E52*1.092</f>
        <v>11.0568746619751</v>
      </c>
      <c r="G52" s="72" t="n">
        <v>12</v>
      </c>
      <c r="H52" s="72" t="n">
        <f aca="false">J52*I52</f>
        <v>16.92268890984</v>
      </c>
      <c r="I52" s="73" t="n">
        <v>1.062</v>
      </c>
      <c r="J52" s="72" t="n">
        <f aca="false">K52*L52</f>
        <v>15.93473532</v>
      </c>
      <c r="K52" s="73" t="n">
        <v>1.064</v>
      </c>
      <c r="L52" s="72" t="n">
        <f aca="false">M52*N52</f>
        <v>14.976255</v>
      </c>
      <c r="M52" s="71" t="n">
        <v>1.07</v>
      </c>
      <c r="N52" s="72" t="n">
        <f aca="false">O52*P52</f>
        <v>13.9965</v>
      </c>
      <c r="O52" s="73" t="n">
        <v>1.075</v>
      </c>
      <c r="P52" s="72" t="n">
        <f aca="false">Q52*R52</f>
        <v>13.02</v>
      </c>
      <c r="Q52" s="73" t="n">
        <v>1.085</v>
      </c>
      <c r="R52" s="72" t="n">
        <v>12</v>
      </c>
      <c r="S52" s="72" t="n">
        <v>12</v>
      </c>
      <c r="T52" s="74" t="n">
        <v>1</v>
      </c>
      <c r="U52" s="72" t="n">
        <v>-10</v>
      </c>
      <c r="V52" s="75" t="n">
        <f aca="false">H52*1.07</f>
        <v>18.1072771335288</v>
      </c>
      <c r="W52" s="76" t="n">
        <f aca="false">V52</f>
        <v>18.1072771335288</v>
      </c>
      <c r="X52" s="85" t="n">
        <f aca="false">W52*1.055</f>
        <v>19.1031773758729</v>
      </c>
    </row>
    <row r="53" customFormat="false" ht="14.1" hidden="false" customHeight="true" outlineLevel="0" collapsed="false">
      <c r="A53" s="62"/>
      <c r="B53" s="69" t="s">
        <v>82</v>
      </c>
      <c r="C53" s="71" t="n">
        <v>10.139928769152</v>
      </c>
      <c r="D53" s="71" t="n">
        <f aca="false">C53*1.0582</f>
        <v>10.7300726235166</v>
      </c>
      <c r="E53" s="71" t="n">
        <f aca="false">D53</f>
        <v>10.7300726235166</v>
      </c>
      <c r="F53" s="71" t="n">
        <f aca="false">E53*1.092</f>
        <v>11.7172393048802</v>
      </c>
      <c r="G53" s="72" t="n">
        <v>13</v>
      </c>
      <c r="H53" s="72" t="n">
        <f aca="false">J53*I53</f>
        <v>19.74313706148</v>
      </c>
      <c r="I53" s="73" t="n">
        <v>1.062</v>
      </c>
      <c r="J53" s="72" t="n">
        <f aca="false">K53*L53</f>
        <v>18.59052454</v>
      </c>
      <c r="K53" s="73" t="n">
        <v>1.064</v>
      </c>
      <c r="L53" s="72" t="n">
        <f aca="false">M53*N53</f>
        <v>17.4722975</v>
      </c>
      <c r="M53" s="71" t="n">
        <v>1.07</v>
      </c>
      <c r="N53" s="72" t="n">
        <f aca="false">O53*P53</f>
        <v>16.32925</v>
      </c>
      <c r="O53" s="73" t="n">
        <v>1.075</v>
      </c>
      <c r="P53" s="72" t="n">
        <f aca="false">Q53*R53</f>
        <v>15.19</v>
      </c>
      <c r="Q53" s="73" t="n">
        <v>1.085</v>
      </c>
      <c r="R53" s="72" t="n">
        <v>14</v>
      </c>
      <c r="S53" s="72" t="n">
        <f aca="false">G53*T53</f>
        <v>14.3</v>
      </c>
      <c r="T53" s="74" t="n">
        <v>1.1</v>
      </c>
      <c r="U53" s="72" t="n">
        <f aca="false">I53*V53</f>
        <v>22.4349163684422</v>
      </c>
      <c r="V53" s="75" t="n">
        <f aca="false">H53*1.07</f>
        <v>21.1251566557836</v>
      </c>
      <c r="W53" s="76" t="n">
        <f aca="false">V53</f>
        <v>21.1251566557836</v>
      </c>
      <c r="X53" s="85" t="n">
        <f aca="false">W53*1.055</f>
        <v>22.2870402718517</v>
      </c>
    </row>
    <row r="54" customFormat="false" ht="14.1" hidden="false" customHeight="true" outlineLevel="0" collapsed="false">
      <c r="A54" s="62"/>
      <c r="B54" s="69" t="s">
        <v>83</v>
      </c>
      <c r="C54" s="71" t="n">
        <v>10.139928769152</v>
      </c>
      <c r="D54" s="71" t="n">
        <f aca="false">C54*1.0582</f>
        <v>10.7300726235166</v>
      </c>
      <c r="E54" s="71" t="n">
        <f aca="false">D54</f>
        <v>10.7300726235166</v>
      </c>
      <c r="F54" s="71" t="n">
        <f aca="false">E54*1.092</f>
        <v>11.7172393048802</v>
      </c>
      <c r="G54" s="72" t="n">
        <v>13</v>
      </c>
      <c r="H54" s="72" t="n">
        <f aca="false">J54*I54</f>
        <v>19.74313706148</v>
      </c>
      <c r="I54" s="73" t="n">
        <v>1.062</v>
      </c>
      <c r="J54" s="72" t="n">
        <f aca="false">K54*L54</f>
        <v>18.59052454</v>
      </c>
      <c r="K54" s="73" t="n">
        <v>1.064</v>
      </c>
      <c r="L54" s="72" t="n">
        <f aca="false">M54*N54</f>
        <v>17.4722975</v>
      </c>
      <c r="M54" s="71" t="n">
        <v>1.07</v>
      </c>
      <c r="N54" s="72" t="n">
        <f aca="false">O54*P54</f>
        <v>16.32925</v>
      </c>
      <c r="O54" s="73" t="n">
        <v>1.075</v>
      </c>
      <c r="P54" s="72" t="n">
        <f aca="false">Q54*R54</f>
        <v>15.19</v>
      </c>
      <c r="Q54" s="73" t="n">
        <v>1.085</v>
      </c>
      <c r="R54" s="72" t="n">
        <v>14</v>
      </c>
      <c r="S54" s="72" t="n">
        <f aca="false">G54*T54</f>
        <v>14.3</v>
      </c>
      <c r="T54" s="74" t="n">
        <v>1.1</v>
      </c>
      <c r="U54" s="72" t="n">
        <f aca="false">I54*V54</f>
        <v>22.4349163684422</v>
      </c>
      <c r="V54" s="75" t="n">
        <f aca="false">H54*1.07</f>
        <v>21.1251566557836</v>
      </c>
      <c r="W54" s="76" t="n">
        <f aca="false">V54</f>
        <v>21.1251566557836</v>
      </c>
      <c r="X54" s="85" t="n">
        <f aca="false">W54*1.055</f>
        <v>22.2870402718517</v>
      </c>
    </row>
    <row r="55" customFormat="false" ht="14.1" hidden="false" customHeight="true" outlineLevel="0" collapsed="false">
      <c r="A55" s="62"/>
      <c r="B55" s="69" t="s">
        <v>84</v>
      </c>
      <c r="C55" s="71" t="n">
        <v>8.967682668672</v>
      </c>
      <c r="D55" s="71" t="n">
        <f aca="false">C55*1.0582</f>
        <v>9.48960179998871</v>
      </c>
      <c r="E55" s="71" t="n">
        <f aca="false">D55</f>
        <v>9.48960179998871</v>
      </c>
      <c r="F55" s="71" t="n">
        <f aca="false">E55*1.092</f>
        <v>10.3626451655877</v>
      </c>
      <c r="G55" s="72" t="n">
        <v>11</v>
      </c>
      <c r="H55" s="72" t="n">
        <f aca="false">J55*I55</f>
        <v>16.92268890984</v>
      </c>
      <c r="I55" s="73" t="n">
        <v>1.062</v>
      </c>
      <c r="J55" s="72" t="n">
        <f aca="false">K55*L55</f>
        <v>15.93473532</v>
      </c>
      <c r="K55" s="73" t="n">
        <v>1.064</v>
      </c>
      <c r="L55" s="72" t="n">
        <f aca="false">M55*N55</f>
        <v>14.976255</v>
      </c>
      <c r="M55" s="71" t="n">
        <v>1.07</v>
      </c>
      <c r="N55" s="72" t="n">
        <f aca="false">O55*P55</f>
        <v>13.9965</v>
      </c>
      <c r="O55" s="73" t="n">
        <v>1.075</v>
      </c>
      <c r="P55" s="72" t="n">
        <f aca="false">Q55*R55</f>
        <v>13.02</v>
      </c>
      <c r="Q55" s="73" t="n">
        <v>1.085</v>
      </c>
      <c r="R55" s="72" t="n">
        <v>12</v>
      </c>
      <c r="S55" s="72" t="n">
        <f aca="false">G55*T55</f>
        <v>12.1</v>
      </c>
      <c r="T55" s="74" t="n">
        <v>1.1</v>
      </c>
      <c r="U55" s="72" t="n">
        <f aca="false">I55*V55</f>
        <v>19.2299283158076</v>
      </c>
      <c r="V55" s="75" t="n">
        <f aca="false">H55*1.07</f>
        <v>18.1072771335288</v>
      </c>
      <c r="W55" s="76" t="n">
        <f aca="false">V55</f>
        <v>18.1072771335288</v>
      </c>
      <c r="X55" s="85" t="n">
        <f aca="false">W55*1.055</f>
        <v>19.1031773758729</v>
      </c>
    </row>
    <row r="56" customFormat="false" ht="14.1" hidden="false" customHeight="true" outlineLevel="0" collapsed="false">
      <c r="A56" s="62"/>
      <c r="B56" s="69" t="s">
        <v>85</v>
      </c>
      <c r="C56" s="71" t="n">
        <v>7.18000736544</v>
      </c>
      <c r="D56" s="71" t="n">
        <f aca="false">C56*1.0582</f>
        <v>7.59788379410861</v>
      </c>
      <c r="E56" s="71" t="n">
        <f aca="false">D56</f>
        <v>7.59788379410861</v>
      </c>
      <c r="F56" s="71" t="n">
        <f aca="false">E56*1.092</f>
        <v>8.2968891031666</v>
      </c>
      <c r="G56" s="72" t="n">
        <v>9</v>
      </c>
      <c r="H56" s="72" t="n">
        <f aca="false">J56*I56</f>
        <v>14.1022407582</v>
      </c>
      <c r="I56" s="73" t="n">
        <v>1.062</v>
      </c>
      <c r="J56" s="72" t="n">
        <f aca="false">K56*L56</f>
        <v>13.2789461</v>
      </c>
      <c r="K56" s="73" t="n">
        <v>1.064</v>
      </c>
      <c r="L56" s="72" t="n">
        <f aca="false">M56*N56</f>
        <v>12.4802125</v>
      </c>
      <c r="M56" s="71" t="n">
        <v>1.07</v>
      </c>
      <c r="N56" s="72" t="n">
        <f aca="false">O56*P56</f>
        <v>11.66375</v>
      </c>
      <c r="O56" s="73" t="n">
        <v>1.075</v>
      </c>
      <c r="P56" s="72" t="n">
        <f aca="false">Q56*R56</f>
        <v>10.85</v>
      </c>
      <c r="Q56" s="73" t="n">
        <v>1.085</v>
      </c>
      <c r="R56" s="72" t="n">
        <v>10</v>
      </c>
      <c r="S56" s="72" t="n">
        <f aca="false">G56*T56</f>
        <v>9.9</v>
      </c>
      <c r="T56" s="74" t="n">
        <v>1.1</v>
      </c>
      <c r="U56" s="72" t="n">
        <f aca="false">I56*V56</f>
        <v>16.024940263173</v>
      </c>
      <c r="V56" s="75" t="n">
        <f aca="false">H56*1.07</f>
        <v>15.089397611274</v>
      </c>
      <c r="W56" s="76" t="n">
        <f aca="false">V56</f>
        <v>15.089397611274</v>
      </c>
      <c r="X56" s="85" t="n">
        <f aca="false">W56*1.055</f>
        <v>15.9193144798941</v>
      </c>
    </row>
    <row r="57" customFormat="false" ht="14.1" hidden="false" customHeight="true" outlineLevel="0" collapsed="false">
      <c r="A57" s="62"/>
      <c r="B57" s="69" t="s">
        <v>86</v>
      </c>
      <c r="C57" s="71" t="n">
        <v>6.535272010176</v>
      </c>
      <c r="D57" s="71" t="n">
        <f aca="false">C57*1.0582</f>
        <v>6.91562484116825</v>
      </c>
      <c r="E57" s="71" t="n">
        <f aca="false">D57</f>
        <v>6.91562484116825</v>
      </c>
      <c r="F57" s="71" t="n">
        <f aca="false">E57*1.092</f>
        <v>7.55186232655572</v>
      </c>
      <c r="G57" s="72" t="n">
        <v>9</v>
      </c>
      <c r="H57" s="72" t="n">
        <f aca="false">J57*I57</f>
        <v>14.1022407582</v>
      </c>
      <c r="I57" s="73" t="n">
        <v>1.062</v>
      </c>
      <c r="J57" s="72" t="n">
        <f aca="false">K57*L57</f>
        <v>13.2789461</v>
      </c>
      <c r="K57" s="73" t="n">
        <v>1.064</v>
      </c>
      <c r="L57" s="72" t="n">
        <f aca="false">M57*N57</f>
        <v>12.4802125</v>
      </c>
      <c r="M57" s="71" t="n">
        <v>1.07</v>
      </c>
      <c r="N57" s="72" t="n">
        <f aca="false">O57*P57</f>
        <v>11.66375</v>
      </c>
      <c r="O57" s="73" t="n">
        <v>1.075</v>
      </c>
      <c r="P57" s="72" t="n">
        <f aca="false">Q57*R57</f>
        <v>10.85</v>
      </c>
      <c r="Q57" s="73" t="n">
        <v>1.085</v>
      </c>
      <c r="R57" s="72" t="n">
        <v>10</v>
      </c>
      <c r="S57" s="72" t="n">
        <f aca="false">G57*T57</f>
        <v>9.9</v>
      </c>
      <c r="T57" s="74" t="n">
        <v>1.1</v>
      </c>
      <c r="U57" s="72" t="n">
        <f aca="false">I57*V57</f>
        <v>16.024940263173</v>
      </c>
      <c r="V57" s="75" t="n">
        <f aca="false">H57*1.07</f>
        <v>15.089397611274</v>
      </c>
      <c r="W57" s="76" t="n">
        <f aca="false">V57</f>
        <v>15.089397611274</v>
      </c>
      <c r="X57" s="85" t="n">
        <f aca="false">W57*1.055</f>
        <v>15.9193144798941</v>
      </c>
    </row>
    <row r="58" customFormat="false" ht="14.1" hidden="false" customHeight="true" outlineLevel="0" collapsed="false">
      <c r="A58" s="62"/>
      <c r="B58" s="69" t="s">
        <v>87</v>
      </c>
      <c r="C58" s="71" t="n">
        <v>7.751477339424</v>
      </c>
      <c r="D58" s="71" t="n">
        <f aca="false">C58*1.0582</f>
        <v>8.20261332057848</v>
      </c>
      <c r="E58" s="71" t="n">
        <f aca="false">D58</f>
        <v>8.20261332057848</v>
      </c>
      <c r="F58" s="71" t="n">
        <f aca="false">E58*1.092</f>
        <v>8.9572537460717</v>
      </c>
      <c r="G58" s="72" t="n">
        <v>10</v>
      </c>
      <c r="H58" s="72" t="n">
        <f aca="false">J58*I58</f>
        <v>15.51246483402</v>
      </c>
      <c r="I58" s="73" t="n">
        <v>1.062</v>
      </c>
      <c r="J58" s="72" t="n">
        <f aca="false">K58*L58</f>
        <v>14.60684071</v>
      </c>
      <c r="K58" s="73" t="n">
        <v>1.064</v>
      </c>
      <c r="L58" s="72" t="n">
        <f aca="false">M58*N58</f>
        <v>13.72823375</v>
      </c>
      <c r="M58" s="71" t="n">
        <v>1.07</v>
      </c>
      <c r="N58" s="72" t="n">
        <f aca="false">O58*P58</f>
        <v>12.830125</v>
      </c>
      <c r="O58" s="73" t="n">
        <v>1.075</v>
      </c>
      <c r="P58" s="72" t="n">
        <f aca="false">Q58*R58</f>
        <v>11.935</v>
      </c>
      <c r="Q58" s="73" t="n">
        <v>1.085</v>
      </c>
      <c r="R58" s="72" t="n">
        <v>11</v>
      </c>
      <c r="S58" s="72" t="n">
        <f aca="false">G58*T58</f>
        <v>11</v>
      </c>
      <c r="T58" s="74" t="n">
        <v>1.1</v>
      </c>
      <c r="U58" s="72" t="n">
        <f aca="false">I58*V58</f>
        <v>17.6274342894903</v>
      </c>
      <c r="V58" s="75" t="n">
        <f aca="false">H58*1.07</f>
        <v>16.5983373724014</v>
      </c>
      <c r="W58" s="76" t="n">
        <f aca="false">V58</f>
        <v>16.5983373724014</v>
      </c>
      <c r="X58" s="85" t="n">
        <f aca="false">W58*1.055</f>
        <v>17.5112459278835</v>
      </c>
    </row>
    <row r="59" customFormat="false" ht="14.1" hidden="false" customHeight="true" outlineLevel="0" collapsed="false">
      <c r="A59" s="62"/>
      <c r="B59" s="69" t="s">
        <v>88</v>
      </c>
      <c r="C59" s="71" t="n">
        <v>8.35225346592</v>
      </c>
      <c r="D59" s="71" t="n">
        <f aca="false">C59*1.0582</f>
        <v>8.83835461763655</v>
      </c>
      <c r="E59" s="71" t="n">
        <f aca="false">D59</f>
        <v>8.83835461763655</v>
      </c>
      <c r="F59" s="71" t="n">
        <f aca="false">E59*1.092</f>
        <v>9.65148324245911</v>
      </c>
      <c r="G59" s="72" t="n">
        <v>11</v>
      </c>
      <c r="H59" s="72" t="n">
        <f aca="false">J59*I59</f>
        <v>16.92268890984</v>
      </c>
      <c r="I59" s="73" t="n">
        <v>1.062</v>
      </c>
      <c r="J59" s="72" t="n">
        <f aca="false">K59*L59</f>
        <v>15.93473532</v>
      </c>
      <c r="K59" s="73" t="n">
        <v>1.064</v>
      </c>
      <c r="L59" s="72" t="n">
        <f aca="false">M59*N59</f>
        <v>14.976255</v>
      </c>
      <c r="M59" s="71" t="n">
        <v>1.07</v>
      </c>
      <c r="N59" s="72" t="n">
        <f aca="false">O59*P59</f>
        <v>13.9965</v>
      </c>
      <c r="O59" s="73" t="n">
        <v>1.075</v>
      </c>
      <c r="P59" s="72" t="n">
        <f aca="false">Q59*R59</f>
        <v>13.02</v>
      </c>
      <c r="Q59" s="73" t="n">
        <v>1.085</v>
      </c>
      <c r="R59" s="72" t="n">
        <v>12</v>
      </c>
      <c r="S59" s="72" t="n">
        <f aca="false">G59*T59</f>
        <v>12.1</v>
      </c>
      <c r="T59" s="74" t="n">
        <v>1.1</v>
      </c>
      <c r="U59" s="72" t="n">
        <f aca="false">I59*V59</f>
        <v>19.2299283158076</v>
      </c>
      <c r="V59" s="75" t="n">
        <f aca="false">H59*1.07</f>
        <v>18.1072771335288</v>
      </c>
      <c r="W59" s="76" t="n">
        <f aca="false">V59</f>
        <v>18.1072771335288</v>
      </c>
      <c r="X59" s="85" t="n">
        <f aca="false">W59*1.055</f>
        <v>19.1031773758729</v>
      </c>
    </row>
    <row r="60" customFormat="false" ht="14.1" hidden="false" customHeight="true" outlineLevel="0" collapsed="false">
      <c r="A60" s="62"/>
      <c r="B60" s="69" t="s">
        <v>89</v>
      </c>
      <c r="C60" s="71" t="n">
        <v>7.18000736544</v>
      </c>
      <c r="D60" s="71" t="n">
        <f aca="false">C60*1.0582</f>
        <v>7.59788379410861</v>
      </c>
      <c r="E60" s="71" t="n">
        <f aca="false">D60</f>
        <v>7.59788379410861</v>
      </c>
      <c r="F60" s="71" t="n">
        <f aca="false">E60*1.092</f>
        <v>8.2968891031666</v>
      </c>
      <c r="G60" s="72" t="n">
        <v>9</v>
      </c>
      <c r="H60" s="72" t="n">
        <f aca="false">J60*I60</f>
        <v>14.1022407582</v>
      </c>
      <c r="I60" s="73" t="n">
        <v>1.062</v>
      </c>
      <c r="J60" s="72" t="n">
        <f aca="false">K60*L60</f>
        <v>13.2789461</v>
      </c>
      <c r="K60" s="73" t="n">
        <v>1.064</v>
      </c>
      <c r="L60" s="72" t="n">
        <f aca="false">M60*N60</f>
        <v>12.4802125</v>
      </c>
      <c r="M60" s="71" t="n">
        <v>1.07</v>
      </c>
      <c r="N60" s="72" t="n">
        <f aca="false">O60*P60</f>
        <v>11.66375</v>
      </c>
      <c r="O60" s="73" t="n">
        <v>1.075</v>
      </c>
      <c r="P60" s="72" t="n">
        <f aca="false">Q60*R60</f>
        <v>10.85</v>
      </c>
      <c r="Q60" s="73" t="n">
        <v>1.085</v>
      </c>
      <c r="R60" s="72" t="n">
        <v>10</v>
      </c>
      <c r="S60" s="72" t="n">
        <f aca="false">G60*T60</f>
        <v>9.9</v>
      </c>
      <c r="T60" s="74" t="n">
        <v>1.1</v>
      </c>
      <c r="U60" s="72" t="n">
        <f aca="false">I60*V60</f>
        <v>16.024940263173</v>
      </c>
      <c r="V60" s="75" t="n">
        <f aca="false">H60*1.07</f>
        <v>15.089397611274</v>
      </c>
      <c r="W60" s="76" t="n">
        <f aca="false">V60</f>
        <v>15.089397611274</v>
      </c>
      <c r="X60" s="85" t="n">
        <f aca="false">W60*1.055</f>
        <v>15.9193144798941</v>
      </c>
    </row>
    <row r="61" customFormat="false" ht="14.1" hidden="false" customHeight="true" outlineLevel="0" collapsed="false">
      <c r="A61" s="62"/>
      <c r="B61" s="69" t="s">
        <v>90</v>
      </c>
      <c r="C61" s="71" t="n">
        <v>8.967682668672</v>
      </c>
      <c r="D61" s="71" t="n">
        <f aca="false">C61*1.0582</f>
        <v>9.48960179998871</v>
      </c>
      <c r="E61" s="71" t="n">
        <f aca="false">D61</f>
        <v>9.48960179998871</v>
      </c>
      <c r="F61" s="71" t="n">
        <f aca="false">E61*1.092</f>
        <v>10.3626451655877</v>
      </c>
      <c r="G61" s="72" t="n">
        <v>11</v>
      </c>
      <c r="H61" s="72" t="n">
        <f aca="false">J61*I61</f>
        <v>16.92268890984</v>
      </c>
      <c r="I61" s="73" t="n">
        <v>1.062</v>
      </c>
      <c r="J61" s="72" t="n">
        <f aca="false">K61*L61</f>
        <v>15.93473532</v>
      </c>
      <c r="K61" s="73" t="n">
        <v>1.064</v>
      </c>
      <c r="L61" s="72" t="n">
        <f aca="false">M61*N61</f>
        <v>14.976255</v>
      </c>
      <c r="M61" s="71" t="n">
        <v>1.07</v>
      </c>
      <c r="N61" s="72" t="n">
        <f aca="false">O61*P61</f>
        <v>13.9965</v>
      </c>
      <c r="O61" s="73" t="n">
        <v>1.075</v>
      </c>
      <c r="P61" s="72" t="n">
        <f aca="false">Q61*R61</f>
        <v>13.02</v>
      </c>
      <c r="Q61" s="73" t="n">
        <v>1.085</v>
      </c>
      <c r="R61" s="72" t="n">
        <v>12</v>
      </c>
      <c r="S61" s="72" t="n">
        <f aca="false">G61*T61</f>
        <v>12.1</v>
      </c>
      <c r="T61" s="74" t="n">
        <v>1.1</v>
      </c>
      <c r="U61" s="72" t="n">
        <f aca="false">I61*V61</f>
        <v>19.2299283158076</v>
      </c>
      <c r="V61" s="75" t="n">
        <f aca="false">H61*1.07</f>
        <v>18.1072771335288</v>
      </c>
      <c r="W61" s="76" t="n">
        <f aca="false">V61</f>
        <v>18.1072771335288</v>
      </c>
      <c r="X61" s="85" t="n">
        <f aca="false">W61*1.055</f>
        <v>19.1031773758729</v>
      </c>
    </row>
    <row r="62" customFormat="false" ht="14.1" hidden="false" customHeight="true" outlineLevel="0" collapsed="false">
      <c r="A62" s="62"/>
      <c r="B62" s="69" t="s">
        <v>91</v>
      </c>
      <c r="C62" s="71" t="n">
        <v>8.967682668672</v>
      </c>
      <c r="D62" s="71" t="n">
        <f aca="false">C62*1.0582</f>
        <v>9.48960179998871</v>
      </c>
      <c r="E62" s="71" t="n">
        <f aca="false">D62</f>
        <v>9.48960179998871</v>
      </c>
      <c r="F62" s="71" t="n">
        <f aca="false">E62*1.092</f>
        <v>10.3626451655877</v>
      </c>
      <c r="G62" s="72" t="n">
        <v>11</v>
      </c>
      <c r="H62" s="72" t="n">
        <f aca="false">J62*I62</f>
        <v>16.92268890984</v>
      </c>
      <c r="I62" s="73" t="n">
        <v>1.062</v>
      </c>
      <c r="J62" s="72" t="n">
        <f aca="false">K62*L62</f>
        <v>15.93473532</v>
      </c>
      <c r="K62" s="73" t="n">
        <v>1.064</v>
      </c>
      <c r="L62" s="72" t="n">
        <f aca="false">M62*N62</f>
        <v>14.976255</v>
      </c>
      <c r="M62" s="71" t="n">
        <v>1.07</v>
      </c>
      <c r="N62" s="72" t="n">
        <f aca="false">O62*P62</f>
        <v>13.9965</v>
      </c>
      <c r="O62" s="73" t="n">
        <v>1.075</v>
      </c>
      <c r="P62" s="72" t="n">
        <f aca="false">Q62*R62</f>
        <v>13.02</v>
      </c>
      <c r="Q62" s="73" t="n">
        <v>1.085</v>
      </c>
      <c r="R62" s="72" t="n">
        <v>12</v>
      </c>
      <c r="S62" s="72" t="n">
        <f aca="false">G62*T62</f>
        <v>12.1</v>
      </c>
      <c r="T62" s="74" t="n">
        <v>1.1</v>
      </c>
      <c r="U62" s="72" t="n">
        <f aca="false">I62*V62</f>
        <v>19.2299283158076</v>
      </c>
      <c r="V62" s="75" t="n">
        <f aca="false">H62*1.07</f>
        <v>18.1072771335288</v>
      </c>
      <c r="W62" s="76" t="n">
        <f aca="false">V62</f>
        <v>18.1072771335288</v>
      </c>
      <c r="X62" s="85" t="n">
        <f aca="false">W62*1.055</f>
        <v>19.1031773758729</v>
      </c>
    </row>
    <row r="63" customFormat="false" ht="14.1" hidden="false" customHeight="true" outlineLevel="0" collapsed="false">
      <c r="A63" s="62"/>
      <c r="B63" s="69" t="s">
        <v>92</v>
      </c>
      <c r="C63" s="71" t="n">
        <v>7.18000736544</v>
      </c>
      <c r="D63" s="71" t="n">
        <f aca="false">C63*1.0582</f>
        <v>7.59788379410861</v>
      </c>
      <c r="E63" s="71" t="n">
        <f aca="false">D63</f>
        <v>7.59788379410861</v>
      </c>
      <c r="F63" s="71" t="n">
        <f aca="false">E63*1.092</f>
        <v>8.2968891031666</v>
      </c>
      <c r="G63" s="72" t="n">
        <v>9</v>
      </c>
      <c r="H63" s="72" t="n">
        <f aca="false">J63*I63</f>
        <v>14.1022407582</v>
      </c>
      <c r="I63" s="73" t="n">
        <v>1.062</v>
      </c>
      <c r="J63" s="72" t="n">
        <f aca="false">K63*L63</f>
        <v>13.2789461</v>
      </c>
      <c r="K63" s="73" t="n">
        <v>1.064</v>
      </c>
      <c r="L63" s="72" t="n">
        <f aca="false">M63*N63</f>
        <v>12.4802125</v>
      </c>
      <c r="M63" s="71" t="n">
        <v>1.07</v>
      </c>
      <c r="N63" s="72" t="n">
        <f aca="false">O63*P63</f>
        <v>11.66375</v>
      </c>
      <c r="O63" s="73" t="n">
        <v>1.075</v>
      </c>
      <c r="P63" s="72" t="n">
        <f aca="false">Q63*R63</f>
        <v>10.85</v>
      </c>
      <c r="Q63" s="73" t="n">
        <v>1.085</v>
      </c>
      <c r="R63" s="72" t="n">
        <v>10</v>
      </c>
      <c r="S63" s="72" t="n">
        <f aca="false">G63*T63</f>
        <v>9.9</v>
      </c>
      <c r="T63" s="74" t="n">
        <v>1.1</v>
      </c>
      <c r="U63" s="72" t="n">
        <f aca="false">I63*V63</f>
        <v>16.024940263173</v>
      </c>
      <c r="V63" s="75" t="n">
        <f aca="false">H63*1.07</f>
        <v>15.089397611274</v>
      </c>
      <c r="W63" s="76" t="n">
        <f aca="false">V63</f>
        <v>15.089397611274</v>
      </c>
      <c r="X63" s="85" t="n">
        <f aca="false">W63*1.055</f>
        <v>15.9193144798941</v>
      </c>
    </row>
    <row r="64" customFormat="false" ht="14.1" hidden="false" customHeight="true" outlineLevel="0" collapsed="false">
      <c r="A64" s="62"/>
      <c r="B64" s="69" t="s">
        <v>93</v>
      </c>
      <c r="C64" s="71" t="n">
        <v>8.35225346592</v>
      </c>
      <c r="D64" s="71" t="n">
        <f aca="false">C64*1.0582</f>
        <v>8.83835461763655</v>
      </c>
      <c r="E64" s="71" t="n">
        <f aca="false">D64</f>
        <v>8.83835461763655</v>
      </c>
      <c r="F64" s="71" t="n">
        <f aca="false">E64*1.092</f>
        <v>9.65148324245911</v>
      </c>
      <c r="G64" s="72" t="n">
        <v>11</v>
      </c>
      <c r="H64" s="72" t="n">
        <f aca="false">J64*I64</f>
        <v>16.92268890984</v>
      </c>
      <c r="I64" s="73" t="n">
        <v>1.062</v>
      </c>
      <c r="J64" s="72" t="n">
        <f aca="false">K64*L64</f>
        <v>15.93473532</v>
      </c>
      <c r="K64" s="73" t="n">
        <v>1.064</v>
      </c>
      <c r="L64" s="72" t="n">
        <f aca="false">M64*N64</f>
        <v>14.976255</v>
      </c>
      <c r="M64" s="71" t="n">
        <v>1.07</v>
      </c>
      <c r="N64" s="72" t="n">
        <f aca="false">O64*P64</f>
        <v>13.9965</v>
      </c>
      <c r="O64" s="73" t="n">
        <v>1.075</v>
      </c>
      <c r="P64" s="72" t="n">
        <f aca="false">Q64*R64</f>
        <v>13.02</v>
      </c>
      <c r="Q64" s="73" t="n">
        <v>1.085</v>
      </c>
      <c r="R64" s="72" t="n">
        <v>12</v>
      </c>
      <c r="S64" s="72" t="n">
        <f aca="false">G64*T64</f>
        <v>12.1</v>
      </c>
      <c r="T64" s="74" t="n">
        <v>1.1</v>
      </c>
      <c r="U64" s="72" t="n">
        <f aca="false">I64*V64</f>
        <v>19.2299283158076</v>
      </c>
      <c r="V64" s="75" t="n">
        <f aca="false">H64*1.07</f>
        <v>18.1072771335288</v>
      </c>
      <c r="W64" s="76" t="n">
        <f aca="false">V64</f>
        <v>18.1072771335288</v>
      </c>
      <c r="X64" s="85" t="n">
        <f aca="false">W64*1.055</f>
        <v>19.1031773758729</v>
      </c>
    </row>
    <row r="65" customFormat="false" ht="14.1" hidden="false" customHeight="true" outlineLevel="0" collapsed="false">
      <c r="A65" s="62"/>
      <c r="B65" s="69" t="s">
        <v>94</v>
      </c>
      <c r="C65" s="71" t="n">
        <v>7.18000736544</v>
      </c>
      <c r="D65" s="71" t="n">
        <f aca="false">C65*1.0582</f>
        <v>7.59788379410861</v>
      </c>
      <c r="E65" s="71" t="n">
        <f aca="false">D65</f>
        <v>7.59788379410861</v>
      </c>
      <c r="F65" s="71" t="n">
        <f aca="false">E65*1.092</f>
        <v>8.2968891031666</v>
      </c>
      <c r="G65" s="72" t="n">
        <v>9</v>
      </c>
      <c r="H65" s="72" t="n">
        <f aca="false">J65*I65</f>
        <v>14.1022407582</v>
      </c>
      <c r="I65" s="73" t="n">
        <v>1.062</v>
      </c>
      <c r="J65" s="72" t="n">
        <f aca="false">K65*L65</f>
        <v>13.2789461</v>
      </c>
      <c r="K65" s="73" t="n">
        <v>1.064</v>
      </c>
      <c r="L65" s="72" t="n">
        <f aca="false">M65*N65</f>
        <v>12.4802125</v>
      </c>
      <c r="M65" s="71" t="n">
        <v>1.07</v>
      </c>
      <c r="N65" s="72" t="n">
        <f aca="false">O65*P65</f>
        <v>11.66375</v>
      </c>
      <c r="O65" s="73" t="n">
        <v>1.075</v>
      </c>
      <c r="P65" s="72" t="n">
        <f aca="false">Q65*R65</f>
        <v>10.85</v>
      </c>
      <c r="Q65" s="73" t="n">
        <v>1.085</v>
      </c>
      <c r="R65" s="72" t="n">
        <v>10</v>
      </c>
      <c r="S65" s="72" t="n">
        <f aca="false">G65*T65</f>
        <v>9.9</v>
      </c>
      <c r="T65" s="74" t="n">
        <v>1.1</v>
      </c>
      <c r="U65" s="72" t="n">
        <f aca="false">I65*V65</f>
        <v>16.024940263173</v>
      </c>
      <c r="V65" s="75" t="n">
        <f aca="false">H65*1.07</f>
        <v>15.089397611274</v>
      </c>
      <c r="W65" s="76" t="n">
        <f aca="false">V65</f>
        <v>15.089397611274</v>
      </c>
      <c r="X65" s="85" t="n">
        <f aca="false">W65*1.055</f>
        <v>15.9193144798941</v>
      </c>
    </row>
    <row r="66" customFormat="false" ht="14.1" hidden="false" customHeight="true" outlineLevel="0" collapsed="false">
      <c r="A66" s="62"/>
      <c r="B66" s="69" t="s">
        <v>95</v>
      </c>
      <c r="C66" s="71" t="n">
        <v>5.963802036192</v>
      </c>
      <c r="D66" s="71" t="n">
        <f aca="false">C66*1.0582</f>
        <v>6.31089531469838</v>
      </c>
      <c r="E66" s="71" t="n">
        <f aca="false">D66</f>
        <v>6.31089531469838</v>
      </c>
      <c r="F66" s="71" t="n">
        <f aca="false">E66*1.092</f>
        <v>6.89149768365063</v>
      </c>
      <c r="G66" s="72" t="n">
        <v>8</v>
      </c>
      <c r="H66" s="72" t="n">
        <f aca="false">J66*I66</f>
        <v>12.69201668238</v>
      </c>
      <c r="I66" s="73" t="n">
        <v>1.062</v>
      </c>
      <c r="J66" s="72" t="n">
        <f aca="false">K66*L66</f>
        <v>11.95105149</v>
      </c>
      <c r="K66" s="73" t="n">
        <v>1.064</v>
      </c>
      <c r="L66" s="72" t="n">
        <f aca="false">M66*N66</f>
        <v>11.23219125</v>
      </c>
      <c r="M66" s="71" t="n">
        <v>1.07</v>
      </c>
      <c r="N66" s="72" t="n">
        <f aca="false">O66*P66</f>
        <v>10.497375</v>
      </c>
      <c r="O66" s="73" t="n">
        <v>1.075</v>
      </c>
      <c r="P66" s="72" t="n">
        <f aca="false">Q66*R66</f>
        <v>9.765</v>
      </c>
      <c r="Q66" s="73" t="n">
        <v>1.085</v>
      </c>
      <c r="R66" s="72" t="n">
        <v>9</v>
      </c>
      <c r="S66" s="72" t="n">
        <f aca="false">G66*T66</f>
        <v>8.8</v>
      </c>
      <c r="T66" s="74" t="n">
        <v>1.1</v>
      </c>
      <c r="U66" s="72" t="n">
        <f aca="false">I66*V66</f>
        <v>14.4224462368557</v>
      </c>
      <c r="V66" s="75" t="n">
        <f aca="false">H66*1.07</f>
        <v>13.5804578501466</v>
      </c>
      <c r="W66" s="76" t="n">
        <f aca="false">V66</f>
        <v>13.5804578501466</v>
      </c>
      <c r="X66" s="85" t="n">
        <f aca="false">W66*1.055+1</f>
        <v>15.3273830319047</v>
      </c>
    </row>
    <row r="67" customFormat="false" ht="14.1" hidden="false" customHeight="true" outlineLevel="0" collapsed="false">
      <c r="A67" s="62"/>
      <c r="B67" s="69" t="s">
        <v>96</v>
      </c>
      <c r="C67" s="71" t="n">
        <v>7.751477339424</v>
      </c>
      <c r="D67" s="71" t="n">
        <f aca="false">C67*1.0582</f>
        <v>8.20261332057848</v>
      </c>
      <c r="E67" s="71" t="n">
        <f aca="false">D67</f>
        <v>8.20261332057848</v>
      </c>
      <c r="F67" s="71" t="n">
        <f aca="false">E67*1.092</f>
        <v>8.9572537460717</v>
      </c>
      <c r="G67" s="72" t="n">
        <v>10</v>
      </c>
      <c r="H67" s="72" t="n">
        <f aca="false">J67*I67</f>
        <v>15.51246483402</v>
      </c>
      <c r="I67" s="73" t="n">
        <v>1.062</v>
      </c>
      <c r="J67" s="72" t="n">
        <f aca="false">K67*L67</f>
        <v>14.60684071</v>
      </c>
      <c r="K67" s="73" t="n">
        <v>1.064</v>
      </c>
      <c r="L67" s="72" t="n">
        <f aca="false">M67*N67</f>
        <v>13.72823375</v>
      </c>
      <c r="M67" s="71" t="n">
        <v>1.07</v>
      </c>
      <c r="N67" s="72" t="n">
        <f aca="false">O67*P67</f>
        <v>12.830125</v>
      </c>
      <c r="O67" s="73" t="n">
        <v>1.075</v>
      </c>
      <c r="P67" s="72" t="n">
        <f aca="false">Q67*R67</f>
        <v>11.935</v>
      </c>
      <c r="Q67" s="73" t="n">
        <v>1.085</v>
      </c>
      <c r="R67" s="72" t="n">
        <v>11</v>
      </c>
      <c r="S67" s="72" t="n">
        <f aca="false">G67*T67</f>
        <v>11</v>
      </c>
      <c r="T67" s="74" t="n">
        <v>1.1</v>
      </c>
      <c r="U67" s="72" t="n">
        <f aca="false">I67*V67</f>
        <v>17.6274342894903</v>
      </c>
      <c r="V67" s="75" t="n">
        <f aca="false">H67*1.07</f>
        <v>16.5983373724014</v>
      </c>
      <c r="W67" s="76" t="n">
        <f aca="false">V67</f>
        <v>16.5983373724014</v>
      </c>
      <c r="X67" s="85" t="n">
        <f aca="false">W67*1.055</f>
        <v>17.5112459278835</v>
      </c>
    </row>
    <row r="68" customFormat="false" ht="14.1" hidden="false" customHeight="true" outlineLevel="0" collapsed="false">
      <c r="A68" s="62"/>
      <c r="B68" s="84" t="s">
        <v>97</v>
      </c>
      <c r="C68" s="71" t="n">
        <v>8.35225346592</v>
      </c>
      <c r="D68" s="71" t="n">
        <f aca="false">C68*1.0582</f>
        <v>8.83835461763655</v>
      </c>
      <c r="E68" s="71" t="n">
        <f aca="false">D68</f>
        <v>8.83835461763655</v>
      </c>
      <c r="F68" s="71" t="n">
        <f aca="false">E68*1.092</f>
        <v>9.65148324245911</v>
      </c>
      <c r="G68" s="72" t="n">
        <v>11</v>
      </c>
      <c r="H68" s="72" t="n">
        <f aca="false">J68*I68</f>
        <v>16.92268890984</v>
      </c>
      <c r="I68" s="73" t="n">
        <v>1.062</v>
      </c>
      <c r="J68" s="72" t="n">
        <f aca="false">K68*L68</f>
        <v>15.93473532</v>
      </c>
      <c r="K68" s="73" t="n">
        <v>1.064</v>
      </c>
      <c r="L68" s="72" t="n">
        <f aca="false">M68*N68</f>
        <v>14.976255</v>
      </c>
      <c r="M68" s="71" t="n">
        <v>1.07</v>
      </c>
      <c r="N68" s="72" t="n">
        <f aca="false">O68*P68</f>
        <v>13.9965</v>
      </c>
      <c r="O68" s="73" t="n">
        <v>1.075</v>
      </c>
      <c r="P68" s="72" t="n">
        <f aca="false">Q68*R68</f>
        <v>13.02</v>
      </c>
      <c r="Q68" s="73" t="n">
        <v>1.085</v>
      </c>
      <c r="R68" s="72" t="n">
        <v>12</v>
      </c>
      <c r="S68" s="72" t="n">
        <f aca="false">G68*T68</f>
        <v>12.1</v>
      </c>
      <c r="T68" s="74" t="n">
        <v>1.1</v>
      </c>
      <c r="U68" s="72" t="n">
        <f aca="false">I68*V68</f>
        <v>19.2299283158076</v>
      </c>
      <c r="V68" s="75" t="n">
        <f aca="false">H68*1.07</f>
        <v>18.1072771335288</v>
      </c>
      <c r="W68" s="76" t="n">
        <f aca="false">V68</f>
        <v>18.1072771335288</v>
      </c>
      <c r="X68" s="85" t="n">
        <f aca="false">W68*1.055</f>
        <v>19.1031773758729</v>
      </c>
    </row>
    <row r="69" customFormat="false" ht="14.1" hidden="false" customHeight="true" outlineLevel="0" collapsed="false">
      <c r="A69" s="62"/>
      <c r="B69" s="84" t="s">
        <v>98</v>
      </c>
      <c r="C69" s="71" t="n">
        <v>12.572339427648</v>
      </c>
      <c r="D69" s="71" t="n">
        <f aca="false">C69*1.0582</f>
        <v>13.3040495823371</v>
      </c>
      <c r="E69" s="71" t="n">
        <f aca="false">D69</f>
        <v>13.3040495823371</v>
      </c>
      <c r="F69" s="71" t="n">
        <f aca="false">E69*1.092</f>
        <v>14.5280221439121</v>
      </c>
      <c r="G69" s="72" t="n">
        <v>17</v>
      </c>
      <c r="H69" s="72" t="n">
        <f aca="false">J69*I69</f>
        <v>26.79425744058</v>
      </c>
      <c r="I69" s="73" t="n">
        <v>1.062</v>
      </c>
      <c r="J69" s="72" t="n">
        <f aca="false">K69*L69</f>
        <v>25.22999759</v>
      </c>
      <c r="K69" s="73" t="n">
        <v>1.064</v>
      </c>
      <c r="L69" s="72" t="n">
        <f aca="false">M69*N69</f>
        <v>23.71240375</v>
      </c>
      <c r="M69" s="71" t="n">
        <v>1.07</v>
      </c>
      <c r="N69" s="72" t="n">
        <f aca="false">O69*P69</f>
        <v>22.161125</v>
      </c>
      <c r="O69" s="73" t="n">
        <v>1.075</v>
      </c>
      <c r="P69" s="72" t="n">
        <f aca="false">Q69*R69</f>
        <v>20.615</v>
      </c>
      <c r="Q69" s="73" t="n">
        <v>1.085</v>
      </c>
      <c r="R69" s="72" t="n">
        <v>19</v>
      </c>
      <c r="S69" s="72" t="n">
        <f aca="false">G69*T69</f>
        <v>18.7</v>
      </c>
      <c r="T69" s="74" t="n">
        <v>1.1</v>
      </c>
      <c r="U69" s="72" t="n">
        <f aca="false">I69*V69</f>
        <v>30.4473865000287</v>
      </c>
      <c r="V69" s="75" t="n">
        <f aca="false">H69*1.07</f>
        <v>28.6698554614206</v>
      </c>
      <c r="W69" s="76" t="n">
        <f aca="false">V69</f>
        <v>28.6698554614206</v>
      </c>
      <c r="X69" s="85" t="n">
        <f aca="false">W69*1.055</f>
        <v>30.2466975117987</v>
      </c>
    </row>
    <row r="70" customFormat="false" ht="14.1" hidden="false" customHeight="true" outlineLevel="0" collapsed="false">
      <c r="A70" s="62"/>
      <c r="B70" s="69" t="s">
        <v>99</v>
      </c>
      <c r="C70" s="71" t="n">
        <v>22.7122681968</v>
      </c>
      <c r="D70" s="71" t="n">
        <f aca="false">C70*1.0582</f>
        <v>24.0341222058538</v>
      </c>
      <c r="E70" s="71" t="n">
        <f aca="false">D70</f>
        <v>24.0341222058538</v>
      </c>
      <c r="F70" s="71" t="n">
        <f aca="false">E70*1.092</f>
        <v>26.2452614487923</v>
      </c>
      <c r="G70" s="72" t="n">
        <v>29</v>
      </c>
      <c r="H70" s="72" t="n">
        <f aca="false">J70*I70</f>
        <v>45.12717042624</v>
      </c>
      <c r="I70" s="73" t="n">
        <v>1.062</v>
      </c>
      <c r="J70" s="72" t="n">
        <f aca="false">K70*L70</f>
        <v>42.49262752</v>
      </c>
      <c r="K70" s="73" t="n">
        <v>1.064</v>
      </c>
      <c r="L70" s="72" t="n">
        <f aca="false">M70*N70</f>
        <v>39.93668</v>
      </c>
      <c r="M70" s="71" t="n">
        <v>1.07</v>
      </c>
      <c r="N70" s="72" t="n">
        <f aca="false">O70*P70</f>
        <v>37.324</v>
      </c>
      <c r="O70" s="73" t="n">
        <v>1.075</v>
      </c>
      <c r="P70" s="72" t="n">
        <f aca="false">Q70*R70</f>
        <v>34.72</v>
      </c>
      <c r="Q70" s="73" t="n">
        <v>1.085</v>
      </c>
      <c r="R70" s="72" t="n">
        <v>32</v>
      </c>
      <c r="S70" s="72" t="n">
        <f aca="false">G70*T70</f>
        <v>31.9</v>
      </c>
      <c r="T70" s="74" t="n">
        <v>1.1</v>
      </c>
      <c r="U70" s="72" t="n">
        <f aca="false">I70*V70</f>
        <v>51.2798088421536</v>
      </c>
      <c r="V70" s="75" t="n">
        <f aca="false">H70*1.07</f>
        <v>48.2860723560768</v>
      </c>
      <c r="W70" s="76" t="n">
        <f aca="false">V70</f>
        <v>48.2860723560768</v>
      </c>
      <c r="X70" s="85" t="n">
        <f aca="false">W70*1.055</f>
        <v>50.941806335661</v>
      </c>
    </row>
    <row r="71" customFormat="false" ht="14.1" hidden="false" customHeight="true" outlineLevel="0" collapsed="false">
      <c r="A71" s="62"/>
      <c r="B71" s="69" t="s">
        <v>100</v>
      </c>
      <c r="C71" s="71" t="n">
        <v>3.37020753888</v>
      </c>
      <c r="D71" s="71" t="n">
        <f aca="false">C71*1.0582</f>
        <v>3.56635361764282</v>
      </c>
      <c r="E71" s="71" t="n">
        <f aca="false">D71</f>
        <v>3.56635361764282</v>
      </c>
      <c r="F71" s="71" t="n">
        <f aca="false">E71*1.092</f>
        <v>3.89445815046596</v>
      </c>
      <c r="G71" s="72" t="n">
        <v>5</v>
      </c>
      <c r="H71" s="72" t="n">
        <f aca="false">J71*I71</f>
        <v>8.46134445492</v>
      </c>
      <c r="I71" s="73" t="n">
        <v>1.062</v>
      </c>
      <c r="J71" s="72" t="n">
        <f aca="false">K71*L71</f>
        <v>7.96736766</v>
      </c>
      <c r="K71" s="73" t="n">
        <v>1.064</v>
      </c>
      <c r="L71" s="72" t="n">
        <f aca="false">M71*N71</f>
        <v>7.4881275</v>
      </c>
      <c r="M71" s="71" t="n">
        <v>1.07</v>
      </c>
      <c r="N71" s="72" t="n">
        <f aca="false">O71*P71</f>
        <v>6.99825</v>
      </c>
      <c r="O71" s="73" t="n">
        <v>1.075</v>
      </c>
      <c r="P71" s="72" t="n">
        <f aca="false">Q71*R71</f>
        <v>6.51</v>
      </c>
      <c r="Q71" s="73" t="n">
        <v>1.085</v>
      </c>
      <c r="R71" s="72" t="n">
        <v>6</v>
      </c>
      <c r="S71" s="72" t="n">
        <f aca="false">G71*T71</f>
        <v>5.5</v>
      </c>
      <c r="T71" s="74" t="n">
        <v>1.1</v>
      </c>
      <c r="U71" s="72" t="n">
        <f aca="false">I71*V71</f>
        <v>9.6149641579038</v>
      </c>
      <c r="V71" s="75" t="n">
        <f aca="false">H71*1.07</f>
        <v>9.0536385667644</v>
      </c>
      <c r="W71" s="76" t="n">
        <f aca="false">V71</f>
        <v>9.0536385667644</v>
      </c>
      <c r="X71" s="85" t="n">
        <f aca="false">W71*1.055</f>
        <v>9.55158868793644</v>
      </c>
    </row>
    <row r="72" customFormat="false" ht="14.1" hidden="false" customHeight="true" outlineLevel="0" collapsed="false">
      <c r="A72" s="62"/>
      <c r="B72" s="69" t="s">
        <v>101</v>
      </c>
      <c r="C72" s="71" t="n">
        <v>8.35225346592</v>
      </c>
      <c r="D72" s="71" t="n">
        <f aca="false">C72*1.0582</f>
        <v>8.83835461763655</v>
      </c>
      <c r="E72" s="71" t="n">
        <f aca="false">D72</f>
        <v>8.83835461763655</v>
      </c>
      <c r="F72" s="71" t="n">
        <f aca="false">E72*1.092</f>
        <v>9.65148324245911</v>
      </c>
      <c r="G72" s="72" t="n">
        <v>11</v>
      </c>
      <c r="H72" s="72" t="n">
        <f aca="false">J72*I72</f>
        <v>16.92268890984</v>
      </c>
      <c r="I72" s="73" t="n">
        <v>1.062</v>
      </c>
      <c r="J72" s="72" t="n">
        <f aca="false">K72*L72</f>
        <v>15.93473532</v>
      </c>
      <c r="K72" s="73" t="n">
        <v>1.064</v>
      </c>
      <c r="L72" s="72" t="n">
        <f aca="false">M72*N72</f>
        <v>14.976255</v>
      </c>
      <c r="M72" s="71" t="n">
        <v>1.07</v>
      </c>
      <c r="N72" s="72" t="n">
        <f aca="false">O72*P72</f>
        <v>13.9965</v>
      </c>
      <c r="O72" s="73" t="n">
        <v>1.075</v>
      </c>
      <c r="P72" s="72" t="n">
        <f aca="false">Q72*R72</f>
        <v>13.02</v>
      </c>
      <c r="Q72" s="73" t="n">
        <v>1.085</v>
      </c>
      <c r="R72" s="72" t="n">
        <v>12</v>
      </c>
      <c r="S72" s="72" t="n">
        <f aca="false">G72*T72</f>
        <v>12.1</v>
      </c>
      <c r="T72" s="74" t="n">
        <v>1.1</v>
      </c>
      <c r="U72" s="72" t="n">
        <f aca="false">I72*V72</f>
        <v>19.2299283158076</v>
      </c>
      <c r="V72" s="75" t="n">
        <f aca="false">H72*1.07</f>
        <v>18.1072771335288</v>
      </c>
      <c r="W72" s="76" t="n">
        <f aca="false">V72</f>
        <v>18.1072771335288</v>
      </c>
      <c r="X72" s="85" t="n">
        <f aca="false">W72*1.055</f>
        <v>19.1031773758729</v>
      </c>
    </row>
    <row r="73" customFormat="false" ht="14.1" hidden="false" customHeight="true" outlineLevel="0" collapsed="false">
      <c r="A73" s="62"/>
      <c r="B73" s="69" t="s">
        <v>102</v>
      </c>
      <c r="C73" s="71" t="n">
        <v>10.139928769152</v>
      </c>
      <c r="D73" s="71" t="n">
        <f aca="false">C73*1.0582</f>
        <v>10.7300726235166</v>
      </c>
      <c r="E73" s="71" t="n">
        <f aca="false">D73</f>
        <v>10.7300726235166</v>
      </c>
      <c r="F73" s="71" t="n">
        <f aca="false">E73*1.092</f>
        <v>11.7172393048802</v>
      </c>
      <c r="G73" s="72" t="n">
        <v>13</v>
      </c>
      <c r="H73" s="72" t="n">
        <f aca="false">J73*I73</f>
        <v>19.74313706148</v>
      </c>
      <c r="I73" s="73" t="n">
        <v>1.062</v>
      </c>
      <c r="J73" s="72" t="n">
        <f aca="false">K73*L73</f>
        <v>18.59052454</v>
      </c>
      <c r="K73" s="73" t="n">
        <v>1.064</v>
      </c>
      <c r="L73" s="72" t="n">
        <f aca="false">M73*N73</f>
        <v>17.4722975</v>
      </c>
      <c r="M73" s="71" t="n">
        <v>1.07</v>
      </c>
      <c r="N73" s="72" t="n">
        <f aca="false">O73*P73</f>
        <v>16.32925</v>
      </c>
      <c r="O73" s="73" t="n">
        <v>1.075</v>
      </c>
      <c r="P73" s="72" t="n">
        <f aca="false">Q73*R73</f>
        <v>15.19</v>
      </c>
      <c r="Q73" s="73" t="n">
        <v>1.085</v>
      </c>
      <c r="R73" s="72" t="n">
        <v>14</v>
      </c>
      <c r="S73" s="72" t="n">
        <f aca="false">G73*T73</f>
        <v>14.3</v>
      </c>
      <c r="T73" s="74" t="n">
        <v>1.1</v>
      </c>
      <c r="U73" s="72" t="n">
        <f aca="false">I73*V73</f>
        <v>22.4349163684422</v>
      </c>
      <c r="V73" s="75" t="n">
        <f aca="false">H73*1.07</f>
        <v>21.1251566557836</v>
      </c>
      <c r="W73" s="76" t="n">
        <f aca="false">V73</f>
        <v>21.1251566557836</v>
      </c>
      <c r="X73" s="85" t="n">
        <f aca="false">W73*1.055</f>
        <v>22.2870402718517</v>
      </c>
    </row>
    <row r="74" customFormat="false" ht="14.1" hidden="false" customHeight="true" outlineLevel="0" collapsed="false">
      <c r="A74" s="62"/>
      <c r="B74" s="121" t="s">
        <v>103</v>
      </c>
      <c r="C74" s="71" t="n">
        <v>13.48083015552</v>
      </c>
      <c r="D74" s="71" t="n">
        <f aca="false">C74*1.0582</f>
        <v>14.2654144705713</v>
      </c>
      <c r="E74" s="71" t="n">
        <f aca="false">D74</f>
        <v>14.2654144705713</v>
      </c>
      <c r="F74" s="71" t="n">
        <v>20.57</v>
      </c>
      <c r="G74" s="72" t="n">
        <v>23</v>
      </c>
      <c r="H74" s="72" t="n">
        <f aca="false">J74*I74</f>
        <v>35.2556018955</v>
      </c>
      <c r="I74" s="73" t="n">
        <v>1.062</v>
      </c>
      <c r="J74" s="72" t="n">
        <f aca="false">K74*L74</f>
        <v>33.19736525</v>
      </c>
      <c r="K74" s="73" t="n">
        <v>1.064</v>
      </c>
      <c r="L74" s="72" t="n">
        <f aca="false">M74*N74</f>
        <v>31.20053125</v>
      </c>
      <c r="M74" s="71" t="n">
        <v>1.07</v>
      </c>
      <c r="N74" s="72" t="n">
        <f aca="false">O74*P74</f>
        <v>29.159375</v>
      </c>
      <c r="O74" s="73" t="n">
        <v>1.075</v>
      </c>
      <c r="P74" s="72" t="n">
        <f aca="false">Q74*R74</f>
        <v>27.125</v>
      </c>
      <c r="Q74" s="73" t="n">
        <v>1.085</v>
      </c>
      <c r="R74" s="72" t="n">
        <v>25</v>
      </c>
      <c r="S74" s="72" t="n">
        <f aca="false">G74*T74</f>
        <v>25.3</v>
      </c>
      <c r="T74" s="74" t="n">
        <v>1.1</v>
      </c>
      <c r="U74" s="72" t="n">
        <f aca="false">I74*V74</f>
        <v>40.0623506579325</v>
      </c>
      <c r="V74" s="75" t="n">
        <f aca="false">H74*1.07</f>
        <v>37.723494028185</v>
      </c>
      <c r="W74" s="76" t="n">
        <f aca="false">V74</f>
        <v>37.723494028185</v>
      </c>
      <c r="X74" s="85" t="n">
        <f aca="false">W74*1.055</f>
        <v>39.7982861997352</v>
      </c>
    </row>
    <row r="75" customFormat="false" ht="14.1" hidden="false" customHeight="true" outlineLevel="0" collapsed="false">
      <c r="A75" s="62"/>
      <c r="B75" s="121" t="s">
        <v>104</v>
      </c>
      <c r="C75" s="71" t="n">
        <v>151.07321619936</v>
      </c>
      <c r="D75" s="71" t="n">
        <v>53</v>
      </c>
      <c r="E75" s="71" t="n">
        <f aca="false">D75</f>
        <v>53</v>
      </c>
      <c r="F75" s="71" t="n">
        <f aca="false">E75*1.092</f>
        <v>57.876</v>
      </c>
      <c r="G75" s="72" t="n">
        <v>64</v>
      </c>
      <c r="H75" s="72" t="n">
        <f aca="false">J75*I75</f>
        <v>98.7156853074</v>
      </c>
      <c r="I75" s="73" t="n">
        <v>1.062</v>
      </c>
      <c r="J75" s="72" t="n">
        <f aca="false">K75*L75</f>
        <v>92.9526227</v>
      </c>
      <c r="K75" s="73" t="n">
        <v>1.064</v>
      </c>
      <c r="L75" s="72" t="n">
        <f aca="false">M75*N75</f>
        <v>87.3614875</v>
      </c>
      <c r="M75" s="71" t="n">
        <v>1.07</v>
      </c>
      <c r="N75" s="72" t="n">
        <f aca="false">O75*P75</f>
        <v>81.64625</v>
      </c>
      <c r="O75" s="73" t="n">
        <v>1.075</v>
      </c>
      <c r="P75" s="72" t="n">
        <f aca="false">Q75*R75</f>
        <v>75.95</v>
      </c>
      <c r="Q75" s="73" t="n">
        <v>1.085</v>
      </c>
      <c r="R75" s="72" t="n">
        <v>70</v>
      </c>
      <c r="S75" s="72" t="n">
        <f aca="false">G75*T75</f>
        <v>70.4</v>
      </c>
      <c r="T75" s="74" t="n">
        <v>1.1</v>
      </c>
      <c r="U75" s="72" t="n">
        <f aca="false">I75*V75</f>
        <v>112.174581842211</v>
      </c>
      <c r="V75" s="75" t="n">
        <f aca="false">H75*1.07</f>
        <v>105.625783278918</v>
      </c>
      <c r="W75" s="76" t="n">
        <f aca="false">V75</f>
        <v>105.625783278918</v>
      </c>
      <c r="X75" s="85" t="n">
        <f aca="false">W75*1.055+1</f>
        <v>112.435201359259</v>
      </c>
    </row>
    <row r="76" customFormat="false" ht="14.1" hidden="false" customHeight="true" outlineLevel="0" collapsed="false">
      <c r="A76" s="62"/>
      <c r="B76" s="121" t="s">
        <v>105</v>
      </c>
      <c r="C76" s="71"/>
      <c r="D76" s="71"/>
      <c r="E76" s="71" t="n">
        <v>164.36</v>
      </c>
      <c r="F76" s="71" t="n">
        <f aca="false">E76*1.092</f>
        <v>179.48112</v>
      </c>
      <c r="G76" s="72" t="n">
        <v>197</v>
      </c>
      <c r="H76" s="72" t="n">
        <f aca="false">J76*I76</f>
        <v>305.595557230194</v>
      </c>
      <c r="I76" s="73" t="n">
        <v>1.062</v>
      </c>
      <c r="J76" s="72" t="n">
        <f aca="false">K76*L76</f>
        <v>287.754761987</v>
      </c>
      <c r="K76" s="73" t="n">
        <v>1.064</v>
      </c>
      <c r="L76" s="72" t="n">
        <f aca="false">M76*N76</f>
        <v>270.446204875</v>
      </c>
      <c r="M76" s="71" t="n">
        <v>1.07</v>
      </c>
      <c r="N76" s="72" t="n">
        <f aca="false">O76*P76</f>
        <v>252.7534625</v>
      </c>
      <c r="O76" s="73" t="n">
        <v>1.075</v>
      </c>
      <c r="P76" s="72" t="n">
        <f aca="false">Q76*R76</f>
        <v>235.1195</v>
      </c>
      <c r="Q76" s="73" t="n">
        <v>1.085</v>
      </c>
      <c r="R76" s="72" t="n">
        <f aca="false">S76</f>
        <v>216.7</v>
      </c>
      <c r="S76" s="72" t="n">
        <f aca="false">G76*T76</f>
        <v>216.7</v>
      </c>
      <c r="T76" s="74" t="n">
        <v>1.1</v>
      </c>
      <c r="U76" s="72" t="n">
        <f aca="false">I76*V76</f>
        <v>347.260455502959</v>
      </c>
      <c r="V76" s="75" t="n">
        <f aca="false">H76*1.07</f>
        <v>326.987246236308</v>
      </c>
      <c r="W76" s="76" t="n">
        <f aca="false">V76</f>
        <v>326.987246236308</v>
      </c>
      <c r="X76" s="85" t="n">
        <f aca="false">W76*1.055</f>
        <v>344.971544779305</v>
      </c>
    </row>
    <row r="77" customFormat="false" ht="14.1" hidden="false" customHeight="true" outlineLevel="0" collapsed="false">
      <c r="A77" s="62"/>
      <c r="B77" s="121" t="s">
        <v>106</v>
      </c>
      <c r="C77" s="71" t="n">
        <v>3.575350606464</v>
      </c>
      <c r="D77" s="71" t="n">
        <f aca="false">C77*1.0582</f>
        <v>3.78343601176021</v>
      </c>
      <c r="E77" s="71" t="n">
        <f aca="false">D77</f>
        <v>3.78343601176021</v>
      </c>
      <c r="F77" s="71" t="n">
        <f aca="false">E77*1.092</f>
        <v>4.13151212484215</v>
      </c>
      <c r="G77" s="72" t="n">
        <v>5</v>
      </c>
      <c r="H77" s="72" t="n">
        <f aca="false">J77*I77</f>
        <v>7.75623241701</v>
      </c>
      <c r="I77" s="73" t="n">
        <v>1.062</v>
      </c>
      <c r="J77" s="72" t="n">
        <f aca="false">K77*L77</f>
        <v>7.303420355</v>
      </c>
      <c r="K77" s="73" t="n">
        <v>1.064</v>
      </c>
      <c r="L77" s="72" t="n">
        <f aca="false">M77*N77</f>
        <v>6.864116875</v>
      </c>
      <c r="M77" s="71" t="n">
        <v>1.07</v>
      </c>
      <c r="N77" s="72" t="n">
        <f aca="false">O77*P77</f>
        <v>6.4150625</v>
      </c>
      <c r="O77" s="73" t="n">
        <v>1.075</v>
      </c>
      <c r="P77" s="72" t="n">
        <f aca="false">Q77*R77</f>
        <v>5.9675</v>
      </c>
      <c r="Q77" s="73" t="n">
        <v>1.085</v>
      </c>
      <c r="R77" s="72" t="n">
        <f aca="false">S77</f>
        <v>5.5</v>
      </c>
      <c r="S77" s="72" t="n">
        <f aca="false">G77*T77</f>
        <v>5.5</v>
      </c>
      <c r="T77" s="74" t="n">
        <v>1.1</v>
      </c>
      <c r="U77" s="72" t="n">
        <f aca="false">I77*V77</f>
        <v>8.81371714474515</v>
      </c>
      <c r="V77" s="75" t="n">
        <f aca="false">H77*1.07</f>
        <v>8.2991686862007</v>
      </c>
      <c r="W77" s="76" t="n">
        <f aca="false">V77</f>
        <v>8.2991686862007</v>
      </c>
      <c r="X77" s="85" t="n">
        <f aca="false">W77*1.055</f>
        <v>8.75562296394174</v>
      </c>
    </row>
    <row r="78" customFormat="false" ht="14.1" hidden="false" customHeight="true" outlineLevel="0" collapsed="false">
      <c r="A78" s="62"/>
      <c r="B78" s="121" t="s">
        <v>107</v>
      </c>
      <c r="C78" s="71" t="n">
        <v>4.17612673296</v>
      </c>
      <c r="D78" s="71" t="n">
        <f aca="false">C78*1.0582</f>
        <v>4.41917730881827</v>
      </c>
      <c r="E78" s="71" t="n">
        <f aca="false">D78</f>
        <v>4.41917730881827</v>
      </c>
      <c r="F78" s="71" t="n">
        <f aca="false">E78*1.092</f>
        <v>4.82574162122956</v>
      </c>
      <c r="G78" s="72" t="n">
        <v>6</v>
      </c>
      <c r="H78" s="72" t="n">
        <f aca="false">J78*I78</f>
        <v>9.098219844</v>
      </c>
      <c r="I78" s="73" t="n">
        <v>1.062</v>
      </c>
      <c r="J78" s="72" t="n">
        <f aca="false">K78*L78</f>
        <v>8.567062</v>
      </c>
      <c r="K78" s="73" t="n">
        <v>1.064</v>
      </c>
      <c r="L78" s="72" t="n">
        <f aca="false">M78*N78</f>
        <v>8.05175</v>
      </c>
      <c r="M78" s="71" t="n">
        <v>1.07</v>
      </c>
      <c r="N78" s="72" t="n">
        <f aca="false">O78*P78</f>
        <v>7.525</v>
      </c>
      <c r="O78" s="73" t="n">
        <v>1.075</v>
      </c>
      <c r="P78" s="72" t="n">
        <v>7</v>
      </c>
      <c r="Q78" s="73" t="n">
        <v>1.085</v>
      </c>
      <c r="R78" s="72" t="n">
        <v>7</v>
      </c>
      <c r="S78" s="72" t="n">
        <f aca="false">G78*T78</f>
        <v>6.6</v>
      </c>
      <c r="T78" s="74" t="n">
        <v>1.1</v>
      </c>
      <c r="U78" s="72" t="n">
        <f aca="false">I78*V78</f>
        <v>10.338671137531</v>
      </c>
      <c r="V78" s="75" t="n">
        <f aca="false">H78*1.07</f>
        <v>9.73509523308</v>
      </c>
      <c r="W78" s="76" t="n">
        <f aca="false">V78</f>
        <v>9.73509523308</v>
      </c>
      <c r="X78" s="85" t="n">
        <f aca="false">W78*1.055+1</f>
        <v>11.2705254708994</v>
      </c>
    </row>
    <row r="79" customFormat="false" ht="14.1" hidden="false" customHeight="true" outlineLevel="0" collapsed="false">
      <c r="A79" s="62"/>
      <c r="B79" s="84" t="s">
        <v>108</v>
      </c>
      <c r="C79" s="71" t="n">
        <v>8.967682668672</v>
      </c>
      <c r="D79" s="71" t="n">
        <f aca="false">C79*1.0582</f>
        <v>9.48960179998871</v>
      </c>
      <c r="E79" s="71" t="n">
        <f aca="false">D79</f>
        <v>9.48960179998871</v>
      </c>
      <c r="F79" s="71" t="n">
        <f aca="false">E79*1.092</f>
        <v>10.3626451655877</v>
      </c>
      <c r="G79" s="72" t="n">
        <v>11</v>
      </c>
      <c r="H79" s="72" t="n">
        <f aca="false">J79*I79</f>
        <v>17.063711317422</v>
      </c>
      <c r="I79" s="73" t="n">
        <v>1.062</v>
      </c>
      <c r="J79" s="72" t="n">
        <f aca="false">K79*L79</f>
        <v>16.067524781</v>
      </c>
      <c r="K79" s="73" t="n">
        <v>1.064</v>
      </c>
      <c r="L79" s="72" t="n">
        <f aca="false">M79*N79</f>
        <v>15.101057125</v>
      </c>
      <c r="M79" s="71" t="n">
        <v>1.07</v>
      </c>
      <c r="N79" s="72" t="n">
        <f aca="false">O79*P79</f>
        <v>14.1131375</v>
      </c>
      <c r="O79" s="73" t="n">
        <v>1.075</v>
      </c>
      <c r="P79" s="72" t="n">
        <f aca="false">Q79*R79</f>
        <v>13.1285</v>
      </c>
      <c r="Q79" s="73" t="n">
        <v>1.085</v>
      </c>
      <c r="R79" s="72" t="n">
        <f aca="false">S79</f>
        <v>12.1</v>
      </c>
      <c r="S79" s="72" t="n">
        <f aca="false">G79*T79</f>
        <v>12.1</v>
      </c>
      <c r="T79" s="74" t="n">
        <v>1.1</v>
      </c>
      <c r="U79" s="72" t="n">
        <f aca="false">I79*V79</f>
        <v>19.3901777184393</v>
      </c>
      <c r="V79" s="75" t="n">
        <f aca="false">H79*1.07</f>
        <v>18.2581711096415</v>
      </c>
      <c r="W79" s="76" t="n">
        <f aca="false">V79</f>
        <v>18.2581711096415</v>
      </c>
      <c r="X79" s="85" t="n">
        <f aca="false">W79*1.055</f>
        <v>19.2623705206718</v>
      </c>
    </row>
    <row r="80" customFormat="false" ht="14.1" hidden="false" customHeight="true" outlineLevel="0" collapsed="false">
      <c r="A80" s="62"/>
      <c r="B80" s="121" t="s">
        <v>109</v>
      </c>
      <c r="C80" s="71" t="n">
        <v>9.202131888768</v>
      </c>
      <c r="D80" s="71" t="n">
        <f aca="false">C80*1.0582</f>
        <v>9.7376959646943</v>
      </c>
      <c r="E80" s="71" t="n">
        <f aca="false">D80</f>
        <v>9.7376959646943</v>
      </c>
      <c r="F80" s="71" t="n">
        <f aca="false">E80*1.092</f>
        <v>10.6335639934462</v>
      </c>
      <c r="G80" s="72" t="n">
        <v>12</v>
      </c>
      <c r="H80" s="72" t="n">
        <f aca="false">J80*I80</f>
        <v>18.614957800824</v>
      </c>
      <c r="I80" s="73" t="n">
        <v>1.062</v>
      </c>
      <c r="J80" s="72" t="n">
        <f aca="false">K80*L80</f>
        <v>17.528208852</v>
      </c>
      <c r="K80" s="73" t="n">
        <v>1.064</v>
      </c>
      <c r="L80" s="72" t="n">
        <f aca="false">M80*N80</f>
        <v>16.4738805</v>
      </c>
      <c r="M80" s="71" t="n">
        <v>1.07</v>
      </c>
      <c r="N80" s="72" t="n">
        <f aca="false">O80*P80</f>
        <v>15.39615</v>
      </c>
      <c r="O80" s="73" t="n">
        <v>1.075</v>
      </c>
      <c r="P80" s="72" t="n">
        <f aca="false">Q80*R80</f>
        <v>14.322</v>
      </c>
      <c r="Q80" s="73" t="n">
        <v>1.085</v>
      </c>
      <c r="R80" s="72" t="n">
        <f aca="false">S80</f>
        <v>13.2</v>
      </c>
      <c r="S80" s="72" t="n">
        <f aca="false">G80*T80</f>
        <v>13.2</v>
      </c>
      <c r="T80" s="74" t="n">
        <v>1.1</v>
      </c>
      <c r="U80" s="72" t="n">
        <f aca="false">I80*V80</f>
        <v>21.1529211473883</v>
      </c>
      <c r="V80" s="75" t="n">
        <f aca="false">H80*1.07</f>
        <v>19.9180048468817</v>
      </c>
      <c r="W80" s="76" t="n">
        <f aca="false">V80</f>
        <v>19.9180048468817</v>
      </c>
      <c r="X80" s="85" t="n">
        <f aca="false">W80*1.055</f>
        <v>21.0134951134602</v>
      </c>
    </row>
    <row r="81" customFormat="false" ht="14.1" hidden="false" customHeight="true" outlineLevel="0" collapsed="false">
      <c r="A81" s="62"/>
      <c r="B81" s="121" t="s">
        <v>110</v>
      </c>
      <c r="C81" s="71" t="n">
        <v>3.575350606464</v>
      </c>
      <c r="D81" s="71" t="n">
        <f aca="false">C81*1.0582</f>
        <v>3.78343601176021</v>
      </c>
      <c r="E81" s="71" t="n">
        <f aca="false">D81</f>
        <v>3.78343601176021</v>
      </c>
      <c r="F81" s="71" t="n">
        <f aca="false">E81*1.092</f>
        <v>4.13151212484215</v>
      </c>
      <c r="G81" s="72" t="n">
        <v>5</v>
      </c>
      <c r="H81" s="72" t="n">
        <f aca="false">J81*I81</f>
        <v>7.75623241701</v>
      </c>
      <c r="I81" s="73" t="n">
        <v>1.062</v>
      </c>
      <c r="J81" s="72" t="n">
        <f aca="false">K81*L81</f>
        <v>7.303420355</v>
      </c>
      <c r="K81" s="73" t="n">
        <v>1.064</v>
      </c>
      <c r="L81" s="72" t="n">
        <f aca="false">M81*N81</f>
        <v>6.864116875</v>
      </c>
      <c r="M81" s="71" t="n">
        <v>1.07</v>
      </c>
      <c r="N81" s="72" t="n">
        <f aca="false">O81*P81</f>
        <v>6.4150625</v>
      </c>
      <c r="O81" s="73" t="n">
        <v>1.075</v>
      </c>
      <c r="P81" s="72" t="n">
        <f aca="false">Q81*R81</f>
        <v>5.9675</v>
      </c>
      <c r="Q81" s="73" t="n">
        <v>1.085</v>
      </c>
      <c r="R81" s="72" t="n">
        <f aca="false">S81</f>
        <v>5.5</v>
      </c>
      <c r="S81" s="72" t="n">
        <f aca="false">G81*T81</f>
        <v>5.5</v>
      </c>
      <c r="T81" s="74" t="n">
        <v>1.1</v>
      </c>
      <c r="U81" s="72" t="n">
        <f aca="false">I81*V81</f>
        <v>8.81371714474515</v>
      </c>
      <c r="V81" s="75" t="n">
        <f aca="false">H81*1.07</f>
        <v>8.2991686862007</v>
      </c>
      <c r="W81" s="76" t="n">
        <f aca="false">V81</f>
        <v>8.2991686862007</v>
      </c>
      <c r="X81" s="85" t="n">
        <f aca="false">W81*1.055</f>
        <v>8.75562296394174</v>
      </c>
    </row>
    <row r="82" customFormat="false" ht="14.1" hidden="false" customHeight="true" outlineLevel="0" collapsed="false">
      <c r="A82" s="62"/>
      <c r="B82" s="122" t="s">
        <v>111</v>
      </c>
      <c r="C82" s="71" t="n">
        <v>4.17612673296</v>
      </c>
      <c r="D82" s="71" t="n">
        <f aca="false">C82*1.0582</f>
        <v>4.41917730881827</v>
      </c>
      <c r="E82" s="71" t="n">
        <f aca="false">D82</f>
        <v>4.41917730881827</v>
      </c>
      <c r="F82" s="71" t="n">
        <f aca="false">E82*1.092</f>
        <v>4.82574162122956</v>
      </c>
      <c r="G82" s="72" t="n">
        <v>6</v>
      </c>
      <c r="H82" s="72" t="n">
        <f aca="false">J82*I82</f>
        <v>9.307478900412</v>
      </c>
      <c r="I82" s="73" t="n">
        <v>1.062</v>
      </c>
      <c r="J82" s="72" t="n">
        <f aca="false">K82*L82</f>
        <v>8.764104426</v>
      </c>
      <c r="K82" s="73" t="n">
        <v>1.064</v>
      </c>
      <c r="L82" s="72" t="n">
        <f aca="false">M82*N82</f>
        <v>8.23694025</v>
      </c>
      <c r="M82" s="71" t="n">
        <v>1.07</v>
      </c>
      <c r="N82" s="72" t="n">
        <f aca="false">O82*P82</f>
        <v>7.698075</v>
      </c>
      <c r="O82" s="73" t="n">
        <v>1.075</v>
      </c>
      <c r="P82" s="72" t="n">
        <f aca="false">Q82*R82</f>
        <v>7.161</v>
      </c>
      <c r="Q82" s="73" t="n">
        <v>1.085</v>
      </c>
      <c r="R82" s="72" t="n">
        <f aca="false">S82</f>
        <v>6.6</v>
      </c>
      <c r="S82" s="72" t="n">
        <f aca="false">G82*T82</f>
        <v>6.6</v>
      </c>
      <c r="T82" s="74" t="n">
        <v>1.1</v>
      </c>
      <c r="U82" s="72" t="n">
        <f aca="false">I82*V82</f>
        <v>10.5764605736942</v>
      </c>
      <c r="V82" s="75" t="n">
        <f aca="false">H82*1.07</f>
        <v>9.95900242344084</v>
      </c>
      <c r="W82" s="76" t="n">
        <f aca="false">V82</f>
        <v>9.95900242344084</v>
      </c>
      <c r="X82" s="85" t="n">
        <f aca="false">W82*1.055</f>
        <v>10.5067475567301</v>
      </c>
    </row>
    <row r="83" customFormat="false" ht="14.1" hidden="false" customHeight="true" outlineLevel="0" collapsed="false">
      <c r="A83" s="62"/>
      <c r="B83" s="122" t="s">
        <v>112</v>
      </c>
      <c r="C83" s="71"/>
      <c r="D83" s="71"/>
      <c r="E83" s="71"/>
      <c r="F83" s="71"/>
      <c r="G83" s="72"/>
      <c r="H83" s="72" t="n">
        <f aca="false">J83*I83</f>
        <v>22.56358521312</v>
      </c>
      <c r="I83" s="73" t="n">
        <v>1.062</v>
      </c>
      <c r="J83" s="72" t="n">
        <f aca="false">K83*L83</f>
        <v>21.24631376</v>
      </c>
      <c r="K83" s="73" t="n">
        <v>1.064</v>
      </c>
      <c r="L83" s="72" t="n">
        <f aca="false">M83*N83</f>
        <v>19.96834</v>
      </c>
      <c r="M83" s="71" t="n">
        <v>1.07</v>
      </c>
      <c r="N83" s="72" t="n">
        <f aca="false">O83*P83</f>
        <v>18.662</v>
      </c>
      <c r="O83" s="73" t="n">
        <v>1.075</v>
      </c>
      <c r="P83" s="72" t="n">
        <f aca="false">Q83*R83</f>
        <v>17.36</v>
      </c>
      <c r="Q83" s="73" t="n">
        <v>1.085</v>
      </c>
      <c r="R83" s="72" t="n">
        <f aca="false">S83</f>
        <v>16</v>
      </c>
      <c r="S83" s="72" t="n">
        <v>16</v>
      </c>
      <c r="T83" s="74"/>
      <c r="U83" s="72" t="n">
        <v>17</v>
      </c>
      <c r="V83" s="75" t="n">
        <f aca="false">H83*1.07</f>
        <v>24.1430361780384</v>
      </c>
      <c r="W83" s="76" t="n">
        <f aca="false">V83</f>
        <v>24.1430361780384</v>
      </c>
      <c r="X83" s="85" t="n">
        <f aca="false">W83*1.055</f>
        <v>25.4709031678305</v>
      </c>
    </row>
    <row r="84" customFormat="false" ht="14.1" hidden="false" customHeight="true" outlineLevel="0" collapsed="false">
      <c r="A84" s="62"/>
      <c r="B84" s="84" t="s">
        <v>113</v>
      </c>
      <c r="C84" s="71" t="n">
        <v>4.747596706944</v>
      </c>
      <c r="D84" s="71" t="n">
        <f aca="false">C84*1.0582</f>
        <v>5.02390683528814</v>
      </c>
      <c r="E84" s="71" t="n">
        <f aca="false">D84</f>
        <v>5.02390683528814</v>
      </c>
      <c r="F84" s="71" t="n">
        <f aca="false">E84*1.092</f>
        <v>5.48610626413465</v>
      </c>
      <c r="G84" s="72" t="n">
        <v>6</v>
      </c>
      <c r="H84" s="72" t="n">
        <f aca="false">J84*I84</f>
        <v>9.307478900412</v>
      </c>
      <c r="I84" s="73" t="n">
        <v>1.062</v>
      </c>
      <c r="J84" s="72" t="n">
        <f aca="false">K84*L84</f>
        <v>8.764104426</v>
      </c>
      <c r="K84" s="73" t="n">
        <v>1.064</v>
      </c>
      <c r="L84" s="72" t="n">
        <f aca="false">M84*N84</f>
        <v>8.23694025</v>
      </c>
      <c r="M84" s="71" t="n">
        <v>1.07</v>
      </c>
      <c r="N84" s="72" t="n">
        <f aca="false">O84*P84</f>
        <v>7.698075</v>
      </c>
      <c r="O84" s="73" t="n">
        <v>1.075</v>
      </c>
      <c r="P84" s="72" t="n">
        <f aca="false">Q84*R84</f>
        <v>7.161</v>
      </c>
      <c r="Q84" s="73" t="n">
        <v>1.085</v>
      </c>
      <c r="R84" s="72" t="n">
        <f aca="false">S84</f>
        <v>6.6</v>
      </c>
      <c r="S84" s="72" t="n">
        <f aca="false">G84*T84</f>
        <v>6.6</v>
      </c>
      <c r="T84" s="74" t="n">
        <v>1.1</v>
      </c>
      <c r="U84" s="72" t="n">
        <f aca="false">I84*V84</f>
        <v>10.5764605736942</v>
      </c>
      <c r="V84" s="75" t="n">
        <f aca="false">H84*1.07</f>
        <v>9.95900242344084</v>
      </c>
      <c r="W84" s="76" t="n">
        <f aca="false">V84</f>
        <v>9.95900242344084</v>
      </c>
      <c r="X84" s="85" t="n">
        <f aca="false">W84*1.055</f>
        <v>10.5067475567301</v>
      </c>
    </row>
    <row r="85" customFormat="false" ht="14.1" hidden="false" customHeight="true" outlineLevel="0" collapsed="false">
      <c r="A85" s="62"/>
      <c r="B85" s="84" t="s">
        <v>114</v>
      </c>
      <c r="C85" s="71" t="n">
        <v>7.18000736544</v>
      </c>
      <c r="D85" s="71" t="n">
        <f aca="false">C85*1.0582</f>
        <v>7.59788379410861</v>
      </c>
      <c r="E85" s="71" t="n">
        <f aca="false">D85</f>
        <v>7.59788379410861</v>
      </c>
      <c r="F85" s="71" t="n">
        <f aca="false">E85*1.092</f>
        <v>8.2968891031666</v>
      </c>
      <c r="G85" s="72" t="n">
        <v>9</v>
      </c>
      <c r="H85" s="72" t="n">
        <f aca="false">J85*I85</f>
        <v>13.961218350618</v>
      </c>
      <c r="I85" s="73" t="n">
        <v>1.062</v>
      </c>
      <c r="J85" s="72" t="n">
        <f aca="false">K85*L85</f>
        <v>13.146156639</v>
      </c>
      <c r="K85" s="73" t="n">
        <v>1.064</v>
      </c>
      <c r="L85" s="72" t="n">
        <f aca="false">M85*N85</f>
        <v>12.355410375</v>
      </c>
      <c r="M85" s="71" t="n">
        <v>1.07</v>
      </c>
      <c r="N85" s="72" t="n">
        <f aca="false">O85*P85</f>
        <v>11.5471125</v>
      </c>
      <c r="O85" s="73" t="n">
        <v>1.075</v>
      </c>
      <c r="P85" s="72" t="n">
        <f aca="false">Q85*R85</f>
        <v>10.7415</v>
      </c>
      <c r="Q85" s="73" t="n">
        <v>1.085</v>
      </c>
      <c r="R85" s="72" t="n">
        <f aca="false">S85</f>
        <v>9.9</v>
      </c>
      <c r="S85" s="72" t="n">
        <f aca="false">G85*T85</f>
        <v>9.9</v>
      </c>
      <c r="T85" s="74" t="n">
        <v>1.1</v>
      </c>
      <c r="U85" s="72" t="n">
        <f aca="false">I85*V85</f>
        <v>15.8646908605413</v>
      </c>
      <c r="V85" s="75" t="n">
        <f aca="false">H85*1.07</f>
        <v>14.9385036351613</v>
      </c>
      <c r="W85" s="76" t="n">
        <f aca="false">V85</f>
        <v>14.9385036351613</v>
      </c>
      <c r="X85" s="85" t="n">
        <f aca="false">W85*1.055</f>
        <v>15.7601213350951</v>
      </c>
    </row>
    <row r="86" customFormat="false" ht="14.1" hidden="false" customHeight="true" outlineLevel="0" collapsed="false">
      <c r="A86" s="62"/>
      <c r="B86" s="84" t="s">
        <v>115</v>
      </c>
      <c r="C86" s="71" t="n">
        <v>13.143809401632</v>
      </c>
      <c r="D86" s="71" t="n">
        <f aca="false">C86*1.0582</f>
        <v>13.908779108807</v>
      </c>
      <c r="E86" s="71" t="n">
        <f aca="false">D86</f>
        <v>13.908779108807</v>
      </c>
      <c r="F86" s="71" t="n">
        <f aca="false">E86*1.092</f>
        <v>15.1883867868172</v>
      </c>
      <c r="G86" s="72" t="n">
        <v>17</v>
      </c>
      <c r="H86" s="72" t="n">
        <f aca="false">J86*I86</f>
        <v>26.371190217834</v>
      </c>
      <c r="I86" s="73" t="n">
        <v>1.062</v>
      </c>
      <c r="J86" s="72" t="n">
        <f aca="false">K86*L86</f>
        <v>24.831629207</v>
      </c>
      <c r="K86" s="73" t="n">
        <v>1.064</v>
      </c>
      <c r="L86" s="72" t="n">
        <f aca="false">M86*N86</f>
        <v>23.337997375</v>
      </c>
      <c r="M86" s="71" t="n">
        <v>1.07</v>
      </c>
      <c r="N86" s="72" t="n">
        <f aca="false">O86*P86</f>
        <v>21.8112125</v>
      </c>
      <c r="O86" s="73" t="n">
        <v>1.075</v>
      </c>
      <c r="P86" s="72" t="n">
        <f aca="false">Q86*R86</f>
        <v>20.2895</v>
      </c>
      <c r="Q86" s="73" t="n">
        <v>1.085</v>
      </c>
      <c r="R86" s="72" t="n">
        <f aca="false">S86</f>
        <v>18.7</v>
      </c>
      <c r="S86" s="72" t="n">
        <f aca="false">G86*T86</f>
        <v>18.7</v>
      </c>
      <c r="T86" s="74" t="n">
        <v>1.1</v>
      </c>
      <c r="U86" s="72" t="n">
        <f aca="false">I86*V86</f>
        <v>29.9666382921335</v>
      </c>
      <c r="V86" s="75" t="n">
        <f aca="false">H86*1.07</f>
        <v>28.2171735330824</v>
      </c>
      <c r="W86" s="76" t="n">
        <f aca="false">V86</f>
        <v>28.2171735330824</v>
      </c>
      <c r="X86" s="85" t="n">
        <f aca="false">W86*1.055-1</f>
        <v>28.7691180774019</v>
      </c>
    </row>
    <row r="87" customFormat="false" ht="14.1" hidden="false" customHeight="true" outlineLevel="0" collapsed="false">
      <c r="A87" s="62"/>
      <c r="B87" s="122" t="s">
        <v>116</v>
      </c>
      <c r="C87" s="71" t="n">
        <v>20.323816767072</v>
      </c>
      <c r="D87" s="71" t="n">
        <f aca="false">C87*1.0582</f>
        <v>21.5066629029156</v>
      </c>
      <c r="E87" s="71" t="n">
        <f aca="false">D87</f>
        <v>21.5066629029156</v>
      </c>
      <c r="F87" s="71" t="n">
        <f aca="false">E87*1.092</f>
        <v>23.4852758899838</v>
      </c>
      <c r="G87" s="72" t="n">
        <v>25</v>
      </c>
      <c r="H87" s="72" t="n">
        <f aca="false">J87*I87</f>
        <v>38.78116208505</v>
      </c>
      <c r="I87" s="73" t="n">
        <v>1.062</v>
      </c>
      <c r="J87" s="72" t="n">
        <f aca="false">K87*L87</f>
        <v>36.517101775</v>
      </c>
      <c r="K87" s="73" t="n">
        <v>1.064</v>
      </c>
      <c r="L87" s="72" t="n">
        <f aca="false">M87*N87</f>
        <v>34.320584375</v>
      </c>
      <c r="M87" s="71" t="n">
        <v>1.07</v>
      </c>
      <c r="N87" s="72" t="n">
        <f aca="false">O87*P87</f>
        <v>32.0753125</v>
      </c>
      <c r="O87" s="73" t="n">
        <v>1.075</v>
      </c>
      <c r="P87" s="72" t="n">
        <f aca="false">Q87*R87</f>
        <v>29.8375</v>
      </c>
      <c r="Q87" s="73" t="n">
        <v>1.085</v>
      </c>
      <c r="R87" s="72" t="n">
        <f aca="false">S87</f>
        <v>27.5</v>
      </c>
      <c r="S87" s="72" t="n">
        <f aca="false">G87*T87</f>
        <v>27.5</v>
      </c>
      <c r="T87" s="74" t="n">
        <v>1.1</v>
      </c>
      <c r="U87" s="72" t="n">
        <f aca="false">I87*V87</f>
        <v>44.0685857237257</v>
      </c>
      <c r="V87" s="75" t="n">
        <f aca="false">H87*1.07</f>
        <v>41.4958434310035</v>
      </c>
      <c r="W87" s="76" t="n">
        <f aca="false">V87</f>
        <v>41.4958434310035</v>
      </c>
      <c r="X87" s="85" t="n">
        <f aca="false">W87*1.055-1</f>
        <v>42.7781148197087</v>
      </c>
    </row>
    <row r="88" customFormat="false" ht="39" hidden="false" customHeight="true" outlineLevel="0" collapsed="false">
      <c r="A88" s="122" t="s">
        <v>117</v>
      </c>
      <c r="B88" s="62" t="s">
        <v>118</v>
      </c>
      <c r="C88" s="62"/>
      <c r="D88" s="62"/>
      <c r="E88" s="62"/>
      <c r="F88" s="62"/>
      <c r="G88" s="62"/>
      <c r="H88" s="62"/>
      <c r="I88" s="62"/>
      <c r="J88" s="62"/>
      <c r="K88" s="71"/>
      <c r="L88" s="72"/>
      <c r="M88" s="71"/>
      <c r="N88" s="72"/>
      <c r="O88" s="73"/>
      <c r="P88" s="72"/>
      <c r="Q88" s="73"/>
      <c r="R88" s="72"/>
      <c r="S88" s="72"/>
      <c r="T88" s="74"/>
      <c r="U88" s="72"/>
      <c r="V88" s="75"/>
      <c r="X88" s="51"/>
    </row>
    <row r="89" customFormat="false" ht="20.25" hidden="false" customHeight="true" outlineLevel="0" collapsed="false">
      <c r="A89" s="122" t="s">
        <v>119</v>
      </c>
      <c r="B89" s="123" t="s">
        <v>120</v>
      </c>
      <c r="C89" s="123"/>
      <c r="D89" s="123"/>
      <c r="E89" s="123"/>
      <c r="F89" s="123"/>
      <c r="G89" s="123"/>
      <c r="H89" s="124" t="s">
        <v>121</v>
      </c>
      <c r="I89" s="125"/>
      <c r="J89" s="126"/>
      <c r="K89" s="71"/>
      <c r="L89" s="72"/>
      <c r="M89" s="71"/>
      <c r="N89" s="72"/>
      <c r="O89" s="73"/>
      <c r="P89" s="72"/>
      <c r="Q89" s="73"/>
      <c r="R89" s="72"/>
      <c r="S89" s="72"/>
      <c r="T89" s="74"/>
      <c r="U89" s="72"/>
      <c r="V89" s="75" t="n">
        <f aca="false">H89*1.07</f>
        <v>535</v>
      </c>
      <c r="W89" s="76" t="n">
        <f aca="false">V89</f>
        <v>535</v>
      </c>
      <c r="X89" s="77" t="n">
        <f aca="false">W89*1.055</f>
        <v>564.425</v>
      </c>
    </row>
    <row r="90" customFormat="false" ht="14.1" hidden="false" customHeight="true" outlineLevel="0" collapsed="false">
      <c r="A90" s="84" t="s">
        <v>122</v>
      </c>
      <c r="B90" s="62" t="s">
        <v>123</v>
      </c>
      <c r="C90" s="62"/>
      <c r="D90" s="62"/>
      <c r="E90" s="62"/>
      <c r="F90" s="62"/>
      <c r="G90" s="62"/>
      <c r="H90" s="62"/>
      <c r="I90" s="62"/>
      <c r="J90" s="62"/>
      <c r="K90" s="71"/>
      <c r="L90" s="72"/>
      <c r="M90" s="71"/>
      <c r="N90" s="72"/>
      <c r="O90" s="73"/>
      <c r="P90" s="72"/>
      <c r="Q90" s="73"/>
      <c r="R90" s="72"/>
      <c r="S90" s="72"/>
      <c r="T90" s="74"/>
      <c r="U90" s="72"/>
      <c r="V90" s="75"/>
      <c r="X90" s="77"/>
    </row>
    <row r="91" s="94" customFormat="true" ht="14.1" hidden="false" customHeight="true" outlineLevel="0" collapsed="false">
      <c r="A91" s="84"/>
      <c r="B91" s="95" t="s">
        <v>124</v>
      </c>
      <c r="C91" s="96"/>
      <c r="D91" s="97"/>
      <c r="E91" s="97"/>
      <c r="F91" s="97"/>
      <c r="G91" s="91" t="n">
        <v>129</v>
      </c>
      <c r="H91" s="91" t="n">
        <f aca="false">J91*I91</f>
        <v>200.110796358858</v>
      </c>
      <c r="I91" s="73" t="n">
        <v>1.062</v>
      </c>
      <c r="J91" s="72" t="n">
        <f aca="false">K91*L91</f>
        <v>188.428245159</v>
      </c>
      <c r="K91" s="73" t="n">
        <v>1.064</v>
      </c>
      <c r="L91" s="72" t="n">
        <f aca="false">M91*N91</f>
        <v>177.094215375</v>
      </c>
      <c r="M91" s="71" t="n">
        <v>1.07</v>
      </c>
      <c r="N91" s="72" t="n">
        <f aca="false">O91*P91</f>
        <v>165.5086125</v>
      </c>
      <c r="O91" s="73" t="n">
        <v>1.075</v>
      </c>
      <c r="P91" s="72" t="n">
        <f aca="false">Q91*R91</f>
        <v>153.9615</v>
      </c>
      <c r="Q91" s="73" t="n">
        <v>1.085</v>
      </c>
      <c r="R91" s="72" t="n">
        <f aca="false">S91</f>
        <v>141.9</v>
      </c>
      <c r="S91" s="72" t="n">
        <f aca="false">G91*T91</f>
        <v>141.9</v>
      </c>
      <c r="T91" s="92" t="n">
        <v>1.1</v>
      </c>
      <c r="U91" s="72" t="n">
        <f aca="false">I91*V91</f>
        <v>227.393902334425</v>
      </c>
      <c r="V91" s="75" t="n">
        <f aca="false">H91*1.07</f>
        <v>214.118552103978</v>
      </c>
      <c r="W91" s="76" t="n">
        <f aca="false">V91</f>
        <v>214.118552103978</v>
      </c>
      <c r="X91" s="77" t="n">
        <f aca="false">W91*1.055</f>
        <v>225.895072469697</v>
      </c>
    </row>
    <row r="92" s="94" customFormat="true" ht="14.1" hidden="false" customHeight="true" outlineLevel="0" collapsed="false">
      <c r="A92" s="84"/>
      <c r="B92" s="95" t="s">
        <v>125</v>
      </c>
      <c r="C92" s="96" t="n">
        <v>191</v>
      </c>
      <c r="D92" s="97" t="n">
        <v>202.1162</v>
      </c>
      <c r="E92" s="97" t="n">
        <f aca="false">ROUND(D92,0)</f>
        <v>202</v>
      </c>
      <c r="F92" s="97" t="n">
        <f aca="false">E92*1.092</f>
        <v>220.584</v>
      </c>
      <c r="G92" s="91" t="n">
        <v>243</v>
      </c>
      <c r="H92" s="91" t="n">
        <f aca="false">J92*I92</f>
        <v>376.952895466686</v>
      </c>
      <c r="I92" s="73" t="n">
        <v>1.062</v>
      </c>
      <c r="J92" s="72" t="n">
        <f aca="false">K92*L92</f>
        <v>354.946229253</v>
      </c>
      <c r="K92" s="73" t="n">
        <v>1.064</v>
      </c>
      <c r="L92" s="72" t="n">
        <f aca="false">M92*N92</f>
        <v>333.596080125</v>
      </c>
      <c r="M92" s="71" t="n">
        <v>1.07</v>
      </c>
      <c r="N92" s="72" t="n">
        <f aca="false">O92*P92</f>
        <v>311.7720375</v>
      </c>
      <c r="O92" s="73" t="n">
        <v>1.075</v>
      </c>
      <c r="P92" s="72" t="n">
        <f aca="false">Q92*R92</f>
        <v>290.0205</v>
      </c>
      <c r="Q92" s="73" t="n">
        <v>1.085</v>
      </c>
      <c r="R92" s="72" t="n">
        <f aca="false">S92</f>
        <v>267.3</v>
      </c>
      <c r="S92" s="72" t="n">
        <f aca="false">G92*T92</f>
        <v>267.3</v>
      </c>
      <c r="T92" s="92" t="n">
        <v>1.1</v>
      </c>
      <c r="U92" s="72" t="n">
        <f aca="false">I92*V92</f>
        <v>428.346653234614</v>
      </c>
      <c r="V92" s="75" t="n">
        <f aca="false">H92*1.07</f>
        <v>403.339598149354</v>
      </c>
      <c r="W92" s="76" t="n">
        <f aca="false">V92</f>
        <v>403.339598149354</v>
      </c>
      <c r="X92" s="77" t="n">
        <f aca="false">W92*1.055-1</f>
        <v>424.523276047569</v>
      </c>
    </row>
    <row r="93" customFormat="false" ht="14.1" hidden="false" customHeight="true" outlineLevel="0" collapsed="false">
      <c r="A93" s="84"/>
      <c r="B93" s="95" t="s">
        <v>126</v>
      </c>
      <c r="C93" s="96" t="n">
        <v>587</v>
      </c>
      <c r="D93" s="97" t="n">
        <v>621.1634</v>
      </c>
      <c r="E93" s="97" t="n">
        <f aca="false">ROUND(D93,0)</f>
        <v>621</v>
      </c>
      <c r="F93" s="97" t="n">
        <f aca="false">E93*1.092</f>
        <v>678.132</v>
      </c>
      <c r="G93" s="91" t="n">
        <v>746</v>
      </c>
      <c r="H93" s="91" t="n">
        <f aca="false">J93*I93</f>
        <v>1157.79396624822</v>
      </c>
      <c r="I93" s="73" t="n">
        <v>1.062</v>
      </c>
      <c r="J93" s="72" t="n">
        <f aca="false">K93*L93</f>
        <v>1090.20147481</v>
      </c>
      <c r="K93" s="73" t="n">
        <v>1.064</v>
      </c>
      <c r="L93" s="72" t="n">
        <f aca="false">M93*N93</f>
        <v>1024.62544625</v>
      </c>
      <c r="M93" s="71" t="n">
        <v>1.07</v>
      </c>
      <c r="N93" s="72" t="n">
        <f aca="false">O93*P93</f>
        <v>957.593875</v>
      </c>
      <c r="O93" s="73" t="n">
        <v>1.075</v>
      </c>
      <c r="P93" s="72" t="n">
        <f aca="false">Q93*R93</f>
        <v>890.785</v>
      </c>
      <c r="Q93" s="73" t="n">
        <v>1.085</v>
      </c>
      <c r="R93" s="72" t="n">
        <v>821</v>
      </c>
      <c r="S93" s="91" t="n">
        <f aca="false">G93*T93</f>
        <v>820.6</v>
      </c>
      <c r="T93" s="92" t="n">
        <v>1.1</v>
      </c>
      <c r="U93" s="91" t="n">
        <f aca="false">I93*V93</f>
        <v>1315.6475956065</v>
      </c>
      <c r="V93" s="75" t="n">
        <f aca="false">H93*1.07</f>
        <v>1238.8395438856</v>
      </c>
      <c r="W93" s="76" t="n">
        <f aca="false">V93</f>
        <v>1238.8395438856</v>
      </c>
      <c r="X93" s="77" t="n">
        <f aca="false">W93*1.055</f>
        <v>1306.9757187993</v>
      </c>
    </row>
    <row r="94" customFormat="false" ht="14.1" hidden="false" customHeight="true" outlineLevel="0" collapsed="false">
      <c r="A94" s="84"/>
      <c r="B94" s="95" t="s">
        <v>127</v>
      </c>
      <c r="C94" s="96" t="n">
        <v>1016</v>
      </c>
      <c r="D94" s="97" t="n">
        <v>1075.1312</v>
      </c>
      <c r="E94" s="97" t="n">
        <f aca="false">ROUND(D94,0)</f>
        <v>1075</v>
      </c>
      <c r="F94" s="97" t="n">
        <f aca="false">E94*1.092</f>
        <v>1173.9</v>
      </c>
      <c r="G94" s="91" t="n">
        <v>1291</v>
      </c>
      <c r="H94" s="91" t="n">
        <f aca="false">J94*I94</f>
        <v>2002.65921007198</v>
      </c>
      <c r="I94" s="73" t="n">
        <v>1.062</v>
      </c>
      <c r="J94" s="72" t="n">
        <f aca="false">K94*L94</f>
        <v>1885.743135661</v>
      </c>
      <c r="K94" s="73" t="n">
        <v>1.064</v>
      </c>
      <c r="L94" s="72" t="n">
        <f aca="false">M94*N94</f>
        <v>1772.314977125</v>
      </c>
      <c r="M94" s="71" t="n">
        <v>1.07</v>
      </c>
      <c r="N94" s="72" t="n">
        <f aca="false">O94*P94</f>
        <v>1656.3691375</v>
      </c>
      <c r="O94" s="73" t="n">
        <v>1.075</v>
      </c>
      <c r="P94" s="72" t="n">
        <f aca="false">Q94*R94</f>
        <v>1540.8085</v>
      </c>
      <c r="Q94" s="73" t="n">
        <v>1.085</v>
      </c>
      <c r="R94" s="72" t="n">
        <f aca="false">S94</f>
        <v>1420.1</v>
      </c>
      <c r="S94" s="72" t="n">
        <f aca="false">G94*T94</f>
        <v>1420.1</v>
      </c>
      <c r="T94" s="92" t="n">
        <v>1.1</v>
      </c>
      <c r="U94" s="72" t="n">
        <f aca="false">I94*V94</f>
        <v>2275.7017667732</v>
      </c>
      <c r="V94" s="75" t="n">
        <f aca="false">H94*1.07</f>
        <v>2142.84535477702</v>
      </c>
      <c r="W94" s="76" t="n">
        <f aca="false">V94</f>
        <v>2142.84535477702</v>
      </c>
      <c r="X94" s="77" t="n">
        <f aca="false">W94*1.055</f>
        <v>2260.70184928976</v>
      </c>
    </row>
    <row r="95" customFormat="false" ht="30" hidden="false" customHeight="true" outlineLevel="0" collapsed="false">
      <c r="A95" s="84"/>
      <c r="B95" s="90" t="s">
        <v>128</v>
      </c>
      <c r="C95" s="96"/>
      <c r="D95" s="97"/>
      <c r="E95" s="97"/>
      <c r="F95" s="97"/>
      <c r="G95" s="91" t="n">
        <v>129</v>
      </c>
      <c r="H95" s="127" t="n">
        <f aca="false">J95*I95</f>
        <v>200.110796358858</v>
      </c>
      <c r="I95" s="73" t="n">
        <v>1.062</v>
      </c>
      <c r="J95" s="72" t="n">
        <f aca="false">K95*L95</f>
        <v>188.428245159</v>
      </c>
      <c r="K95" s="73" t="n">
        <v>1.064</v>
      </c>
      <c r="L95" s="72" t="n">
        <f aca="false">M95*N95</f>
        <v>177.094215375</v>
      </c>
      <c r="M95" s="71" t="n">
        <v>1.07</v>
      </c>
      <c r="N95" s="72" t="n">
        <f aca="false">O95*P95</f>
        <v>165.5086125</v>
      </c>
      <c r="O95" s="73" t="n">
        <v>1.075</v>
      </c>
      <c r="P95" s="72" t="n">
        <f aca="false">Q95*R95</f>
        <v>153.9615</v>
      </c>
      <c r="Q95" s="73" t="n">
        <v>1.085</v>
      </c>
      <c r="R95" s="72" t="n">
        <f aca="false">S95</f>
        <v>141.9</v>
      </c>
      <c r="S95" s="72" t="n">
        <f aca="false">G95*T95</f>
        <v>141.9</v>
      </c>
      <c r="T95" s="92" t="n">
        <v>1.1</v>
      </c>
      <c r="U95" s="72" t="n">
        <f aca="false">I95*V95</f>
        <v>227.393902334425</v>
      </c>
      <c r="V95" s="75" t="n">
        <f aca="false">H95*1.07</f>
        <v>214.118552103978</v>
      </c>
      <c r="W95" s="76" t="n">
        <f aca="false">V95</f>
        <v>214.118552103978</v>
      </c>
      <c r="X95" s="77" t="n">
        <f aca="false">W95*1.055</f>
        <v>225.895072469697</v>
      </c>
    </row>
    <row r="96" customFormat="false" ht="14.1" hidden="false" customHeight="true" outlineLevel="0" collapsed="false">
      <c r="A96" s="122" t="s">
        <v>129</v>
      </c>
      <c r="B96" s="62" t="s">
        <v>130</v>
      </c>
      <c r="C96" s="62"/>
      <c r="D96" s="62"/>
      <c r="E96" s="62"/>
      <c r="F96" s="62"/>
      <c r="G96" s="62"/>
      <c r="H96" s="62"/>
      <c r="I96" s="62"/>
      <c r="J96" s="62"/>
      <c r="K96" s="73"/>
      <c r="L96" s="72"/>
      <c r="M96" s="71" t="n">
        <v>1.07</v>
      </c>
      <c r="N96" s="72" t="n">
        <f aca="false">O96*P96</f>
        <v>0</v>
      </c>
      <c r="O96" s="73"/>
      <c r="P96" s="72"/>
      <c r="Q96" s="73"/>
      <c r="R96" s="72"/>
      <c r="S96" s="72"/>
      <c r="T96" s="92"/>
      <c r="U96" s="72"/>
      <c r="V96" s="75"/>
      <c r="X96" s="77"/>
    </row>
    <row r="97" s="94" customFormat="true" ht="14.1" hidden="false" customHeight="true" outlineLevel="0" collapsed="false">
      <c r="A97" s="122"/>
      <c r="B97" s="95" t="s">
        <v>124</v>
      </c>
      <c r="C97" s="96"/>
      <c r="D97" s="97"/>
      <c r="E97" s="97"/>
      <c r="F97" s="97"/>
      <c r="G97" s="91" t="n">
        <v>135</v>
      </c>
      <c r="H97" s="91" t="n">
        <f aca="false">J97*I97</f>
        <v>209.41827525927</v>
      </c>
      <c r="I97" s="73" t="n">
        <v>1.062</v>
      </c>
      <c r="J97" s="72" t="n">
        <f aca="false">K97*L97</f>
        <v>197.192349585</v>
      </c>
      <c r="K97" s="73" t="n">
        <v>1.064</v>
      </c>
      <c r="L97" s="72" t="n">
        <f aca="false">M97*N97</f>
        <v>185.331155625</v>
      </c>
      <c r="M97" s="71" t="n">
        <v>1.07</v>
      </c>
      <c r="N97" s="72" t="n">
        <f aca="false">O97*P97</f>
        <v>173.2066875</v>
      </c>
      <c r="O97" s="73" t="n">
        <v>1.075</v>
      </c>
      <c r="P97" s="72" t="n">
        <f aca="false">Q97*R97</f>
        <v>161.1225</v>
      </c>
      <c r="Q97" s="73" t="n">
        <v>1.085</v>
      </c>
      <c r="R97" s="72" t="n">
        <f aca="false">S97</f>
        <v>148.5</v>
      </c>
      <c r="S97" s="72" t="n">
        <f aca="false">G97*T97</f>
        <v>148.5</v>
      </c>
      <c r="T97" s="92" t="n">
        <v>1.1</v>
      </c>
      <c r="U97" s="72" t="n">
        <f aca="false">I97*V97</f>
        <v>237.970362908119</v>
      </c>
      <c r="V97" s="75" t="n">
        <f aca="false">H97*1.07</f>
        <v>224.077554527419</v>
      </c>
      <c r="W97" s="76" t="n">
        <f aca="false">V97</f>
        <v>224.077554527419</v>
      </c>
      <c r="X97" s="77" t="n">
        <f aca="false">W97*1.055</f>
        <v>236.401820026427</v>
      </c>
    </row>
    <row r="98" s="94" customFormat="true" ht="14.1" hidden="false" customHeight="true" outlineLevel="0" collapsed="false">
      <c r="A98" s="122"/>
      <c r="B98" s="95" t="s">
        <v>126</v>
      </c>
      <c r="C98" s="96" t="n">
        <v>306</v>
      </c>
      <c r="D98" s="97" t="n">
        <v>323.8092</v>
      </c>
      <c r="E98" s="97" t="n">
        <f aca="false">ROUND(D98,0)</f>
        <v>324</v>
      </c>
      <c r="F98" s="97" t="n">
        <f aca="false">E98*1.092</f>
        <v>353.808</v>
      </c>
      <c r="G98" s="91" t="n">
        <v>390</v>
      </c>
      <c r="H98" s="91" t="n">
        <f aca="false">J98*I98</f>
        <v>604.98612852678</v>
      </c>
      <c r="I98" s="73" t="n">
        <v>1.062</v>
      </c>
      <c r="J98" s="72" t="n">
        <f aca="false">K98*L98</f>
        <v>569.66678769</v>
      </c>
      <c r="K98" s="73" t="n">
        <v>1.064</v>
      </c>
      <c r="L98" s="72" t="n">
        <f aca="false">M98*N98</f>
        <v>535.40111625</v>
      </c>
      <c r="M98" s="71" t="n">
        <v>1.07</v>
      </c>
      <c r="N98" s="72" t="n">
        <f aca="false">O98*P98</f>
        <v>500.374875</v>
      </c>
      <c r="O98" s="73" t="n">
        <v>1.075</v>
      </c>
      <c r="P98" s="72" t="n">
        <f aca="false">Q98*R98</f>
        <v>465.465</v>
      </c>
      <c r="Q98" s="73" t="n">
        <v>1.085</v>
      </c>
      <c r="R98" s="72" t="n">
        <f aca="false">S98</f>
        <v>429</v>
      </c>
      <c r="S98" s="72" t="n">
        <f aca="false">G98*T98</f>
        <v>429</v>
      </c>
      <c r="T98" s="92" t="n">
        <v>1.1</v>
      </c>
      <c r="U98" s="72" t="n">
        <f aca="false">I98*V98</f>
        <v>687.469937290121</v>
      </c>
      <c r="V98" s="75" t="n">
        <f aca="false">H98*1.07</f>
        <v>647.335157523655</v>
      </c>
      <c r="W98" s="76" t="n">
        <f aca="false">V98</f>
        <v>647.335157523655</v>
      </c>
      <c r="X98" s="77" t="n">
        <f aca="false">W98*1.055</f>
        <v>682.938591187456</v>
      </c>
    </row>
    <row r="99" s="94" customFormat="true" ht="14.1" hidden="false" customHeight="true" outlineLevel="0" collapsed="false">
      <c r="A99" s="122"/>
      <c r="B99" s="95" t="s">
        <v>127</v>
      </c>
      <c r="C99" s="96" t="n">
        <v>619</v>
      </c>
      <c r="D99" s="97" t="n">
        <v>655.0258</v>
      </c>
      <c r="E99" s="97" t="n">
        <f aca="false">ROUND(D99,0)</f>
        <v>655</v>
      </c>
      <c r="F99" s="97" t="n">
        <f aca="false">E99*1.092</f>
        <v>715.26</v>
      </c>
      <c r="G99" s="91" t="n">
        <v>787</v>
      </c>
      <c r="H99" s="91" t="n">
        <f aca="false">J99*I99</f>
        <v>1220.83098243737</v>
      </c>
      <c r="I99" s="73" t="n">
        <v>1.062</v>
      </c>
      <c r="J99" s="72" t="n">
        <f aca="false">K99*L99</f>
        <v>1149.558363877</v>
      </c>
      <c r="K99" s="73" t="n">
        <v>1.064</v>
      </c>
      <c r="L99" s="72" t="n">
        <f aca="false">M99*N99</f>
        <v>1080.411996125</v>
      </c>
      <c r="M99" s="71" t="n">
        <v>1.07</v>
      </c>
      <c r="N99" s="72" t="n">
        <f aca="false">O99*P99</f>
        <v>1009.7308375</v>
      </c>
      <c r="O99" s="73" t="n">
        <v>1.075</v>
      </c>
      <c r="P99" s="72" t="n">
        <f aca="false">Q99*R99</f>
        <v>939.2845</v>
      </c>
      <c r="Q99" s="73" t="n">
        <v>1.085</v>
      </c>
      <c r="R99" s="72" t="n">
        <f aca="false">S99</f>
        <v>865.7</v>
      </c>
      <c r="S99" s="72" t="n">
        <f aca="false">G99*T99</f>
        <v>865.7</v>
      </c>
      <c r="T99" s="92" t="n">
        <v>1.1</v>
      </c>
      <c r="U99" s="72" t="n">
        <f aca="false">I99*V99</f>
        <v>1387.27907858289</v>
      </c>
      <c r="V99" s="75" t="n">
        <f aca="false">H99*1.07</f>
        <v>1306.28915120799</v>
      </c>
      <c r="W99" s="76" t="n">
        <f aca="false">V99</f>
        <v>1306.28915120799</v>
      </c>
      <c r="X99" s="77" t="n">
        <f aca="false">W99*1.055</f>
        <v>1378.13505452443</v>
      </c>
    </row>
    <row r="100" s="131" customFormat="true" ht="14.1" hidden="false" customHeight="true" outlineLevel="0" collapsed="false">
      <c r="A100" s="122" t="s">
        <v>131</v>
      </c>
      <c r="B100" s="62" t="s">
        <v>132</v>
      </c>
      <c r="C100" s="62"/>
      <c r="D100" s="62"/>
      <c r="E100" s="62"/>
      <c r="F100" s="62"/>
      <c r="G100" s="62"/>
      <c r="H100" s="62"/>
      <c r="I100" s="62"/>
      <c r="J100" s="62"/>
      <c r="K100" s="73"/>
      <c r="L100" s="72"/>
      <c r="M100" s="71"/>
      <c r="N100" s="72"/>
      <c r="O100" s="73"/>
      <c r="P100" s="72"/>
      <c r="Q100" s="73"/>
      <c r="R100" s="72"/>
      <c r="S100" s="128"/>
      <c r="T100" s="129"/>
      <c r="U100" s="128"/>
      <c r="V100" s="130"/>
      <c r="X100" s="77"/>
    </row>
    <row r="101" customFormat="false" ht="14.1" hidden="false" customHeight="true" outlineLevel="0" collapsed="false">
      <c r="A101" s="122"/>
      <c r="B101" s="69" t="s">
        <v>124</v>
      </c>
      <c r="C101" s="70"/>
      <c r="D101" s="71"/>
      <c r="E101" s="71"/>
      <c r="F101" s="71"/>
      <c r="G101" s="72" t="n">
        <v>220</v>
      </c>
      <c r="H101" s="72" t="n">
        <f aca="false">J101*I101</f>
        <v>341.27422634844</v>
      </c>
      <c r="I101" s="73" t="n">
        <v>1.062</v>
      </c>
      <c r="J101" s="72" t="n">
        <f aca="false">K101*L101</f>
        <v>321.35049562</v>
      </c>
      <c r="K101" s="73" t="n">
        <v>1.064</v>
      </c>
      <c r="L101" s="72" t="n">
        <f aca="false">M101*N101</f>
        <v>302.0211425</v>
      </c>
      <c r="M101" s="71" t="n">
        <v>1.07</v>
      </c>
      <c r="N101" s="72" t="n">
        <f aca="false">O101*P101</f>
        <v>282.26275</v>
      </c>
      <c r="O101" s="73" t="n">
        <v>1.075</v>
      </c>
      <c r="P101" s="72" t="n">
        <f aca="false">Q101*R101</f>
        <v>262.57</v>
      </c>
      <c r="Q101" s="73" t="n">
        <v>1.085</v>
      </c>
      <c r="R101" s="72" t="n">
        <f aca="false">S101</f>
        <v>242</v>
      </c>
      <c r="S101" s="72" t="n">
        <f aca="false">G101*T101</f>
        <v>242</v>
      </c>
      <c r="T101" s="74" t="n">
        <v>1.1</v>
      </c>
      <c r="U101" s="72" t="n">
        <f aca="false">I101*V101</f>
        <v>387.803554368786</v>
      </c>
      <c r="V101" s="75" t="n">
        <f aca="false">H101*1.07</f>
        <v>365.163422192831</v>
      </c>
      <c r="W101" s="76" t="n">
        <f aca="false">V101</f>
        <v>365.163422192831</v>
      </c>
      <c r="X101" s="77" t="n">
        <f aca="false">W101*1.055</f>
        <v>385.247410413437</v>
      </c>
    </row>
    <row r="102" customFormat="false" ht="14.1" hidden="false" customHeight="true" outlineLevel="0" collapsed="false">
      <c r="A102" s="122"/>
      <c r="B102" s="69" t="s">
        <v>126</v>
      </c>
      <c r="C102" s="70"/>
      <c r="D102" s="71"/>
      <c r="E102" s="71"/>
      <c r="F102" s="71"/>
      <c r="G102" s="72" t="n">
        <v>450</v>
      </c>
      <c r="H102" s="72" t="n">
        <f aca="false">J102*I102</f>
        <v>698.0609175309</v>
      </c>
      <c r="I102" s="73" t="n">
        <v>1.062</v>
      </c>
      <c r="J102" s="72" t="n">
        <f aca="false">K102*L102</f>
        <v>657.30783195</v>
      </c>
      <c r="K102" s="73" t="n">
        <v>1.064</v>
      </c>
      <c r="L102" s="72" t="n">
        <f aca="false">M102*N102</f>
        <v>617.77051875</v>
      </c>
      <c r="M102" s="71" t="n">
        <v>1.07</v>
      </c>
      <c r="N102" s="72" t="n">
        <f aca="false">O102*P102</f>
        <v>577.355625</v>
      </c>
      <c r="O102" s="73" t="n">
        <v>1.075</v>
      </c>
      <c r="P102" s="72" t="n">
        <f aca="false">Q102*R102</f>
        <v>537.075</v>
      </c>
      <c r="Q102" s="73" t="n">
        <v>1.085</v>
      </c>
      <c r="R102" s="72" t="n">
        <f aca="false">S102</f>
        <v>495</v>
      </c>
      <c r="S102" s="72" t="n">
        <f aca="false">G102*T102</f>
        <v>495</v>
      </c>
      <c r="T102" s="74" t="n">
        <v>1.1</v>
      </c>
      <c r="U102" s="72" t="n">
        <f aca="false">I102*V102</f>
        <v>793.234543027063</v>
      </c>
      <c r="V102" s="75" t="n">
        <f aca="false">H102*1.07</f>
        <v>746.925181758063</v>
      </c>
      <c r="W102" s="76" t="n">
        <f aca="false">V102</f>
        <v>746.925181758063</v>
      </c>
      <c r="X102" s="77" t="n">
        <f aca="false">W102*1.055</f>
        <v>788.006066754757</v>
      </c>
    </row>
    <row r="103" customFormat="false" ht="14.1" hidden="false" customHeight="true" outlineLevel="0" collapsed="false">
      <c r="A103" s="122"/>
      <c r="B103" s="69" t="s">
        <v>127</v>
      </c>
      <c r="C103" s="70"/>
      <c r="D103" s="71"/>
      <c r="E103" s="71"/>
      <c r="F103" s="71"/>
      <c r="G103" s="72" t="n">
        <v>980</v>
      </c>
      <c r="H103" s="72" t="n">
        <f aca="false">J103*I103</f>
        <v>1520.22155373396</v>
      </c>
      <c r="I103" s="73" t="n">
        <v>1.062</v>
      </c>
      <c r="J103" s="72" t="n">
        <f aca="false">K103*L103</f>
        <v>1431.47038958</v>
      </c>
      <c r="K103" s="73" t="n">
        <v>1.064</v>
      </c>
      <c r="L103" s="72" t="n">
        <f aca="false">M103*N103</f>
        <v>1345.3669075</v>
      </c>
      <c r="M103" s="71" t="n">
        <v>1.07</v>
      </c>
      <c r="N103" s="72" t="n">
        <f aca="false">O103*P103</f>
        <v>1257.35225</v>
      </c>
      <c r="O103" s="73" t="n">
        <v>1.075</v>
      </c>
      <c r="P103" s="72" t="n">
        <f aca="false">Q103*R103</f>
        <v>1169.63</v>
      </c>
      <c r="Q103" s="73" t="n">
        <v>1.085</v>
      </c>
      <c r="R103" s="72" t="n">
        <f aca="false">S103</f>
        <v>1078</v>
      </c>
      <c r="S103" s="72" t="n">
        <f aca="false">G103*T103</f>
        <v>1078</v>
      </c>
      <c r="T103" s="74" t="n">
        <v>1.1</v>
      </c>
      <c r="U103" s="72" t="n">
        <f aca="false">I103*V103</f>
        <v>1727.48856037005</v>
      </c>
      <c r="V103" s="75" t="n">
        <f aca="false">H103*1.07</f>
        <v>1626.63706249534</v>
      </c>
      <c r="W103" s="76" t="n">
        <f aca="false">V103</f>
        <v>1626.63706249534</v>
      </c>
      <c r="X103" s="77" t="n">
        <f aca="false">W103*1.055</f>
        <v>1716.10210093258</v>
      </c>
    </row>
    <row r="104" customFormat="false" ht="14.1" hidden="false" customHeight="true" outlineLevel="0" collapsed="false">
      <c r="A104" s="132" t="s">
        <v>133</v>
      </c>
      <c r="B104" s="133" t="s">
        <v>134</v>
      </c>
      <c r="C104" s="134"/>
      <c r="D104" s="107"/>
      <c r="E104" s="107"/>
      <c r="F104" s="107"/>
      <c r="G104" s="106"/>
      <c r="H104" s="106" t="n">
        <f aca="false">J104*I104</f>
        <v>2115.33611373</v>
      </c>
      <c r="I104" s="105" t="n">
        <v>1.062</v>
      </c>
      <c r="J104" s="106" t="n">
        <f aca="false">K104*L104</f>
        <v>1991.841915</v>
      </c>
      <c r="K104" s="105" t="n">
        <v>1.064</v>
      </c>
      <c r="L104" s="106" t="n">
        <f aca="false">M104*N104</f>
        <v>1872.031875</v>
      </c>
      <c r="M104" s="107" t="n">
        <v>1.07</v>
      </c>
      <c r="N104" s="106" t="n">
        <f aca="false">O104*P104</f>
        <v>1749.5625</v>
      </c>
      <c r="O104" s="105" t="n">
        <v>1.075</v>
      </c>
      <c r="P104" s="106" t="n">
        <f aca="false">Q104*R104</f>
        <v>1627.5</v>
      </c>
      <c r="Q104" s="105" t="n">
        <v>1.085</v>
      </c>
      <c r="R104" s="106" t="n">
        <f aca="false">S104</f>
        <v>1500</v>
      </c>
      <c r="S104" s="106" t="n">
        <v>1500</v>
      </c>
      <c r="T104" s="135"/>
      <c r="U104" s="106" t="n">
        <v>1501</v>
      </c>
      <c r="V104" s="75" t="n">
        <f aca="false">H104*1.07</f>
        <v>2263.4096416911</v>
      </c>
      <c r="W104" s="109" t="n">
        <f aca="false">V104</f>
        <v>2263.4096416911</v>
      </c>
      <c r="X104" s="77" t="n">
        <f aca="false">W104*1.055-1</f>
        <v>2386.89717198411</v>
      </c>
    </row>
    <row r="105" customFormat="false" ht="14.1" hidden="false" customHeight="true" outlineLevel="0" collapsed="false">
      <c r="A105" s="122" t="s">
        <v>135</v>
      </c>
      <c r="B105" s="62" t="s">
        <v>136</v>
      </c>
      <c r="C105" s="62"/>
      <c r="D105" s="62"/>
      <c r="E105" s="62"/>
      <c r="F105" s="62"/>
      <c r="G105" s="62"/>
      <c r="H105" s="62"/>
      <c r="I105" s="62"/>
      <c r="J105" s="62"/>
      <c r="K105" s="73"/>
      <c r="L105" s="72"/>
      <c r="M105" s="71"/>
      <c r="N105" s="72"/>
      <c r="O105" s="73"/>
      <c r="P105" s="72"/>
      <c r="Q105" s="73"/>
      <c r="R105" s="72"/>
      <c r="S105" s="72"/>
      <c r="T105" s="74"/>
      <c r="U105" s="72"/>
      <c r="V105" s="136"/>
      <c r="W105" s="137"/>
      <c r="X105" s="77"/>
    </row>
    <row r="106" customFormat="false" ht="14.1" hidden="false" customHeight="true" outlineLevel="0" collapsed="false">
      <c r="A106" s="122"/>
      <c r="B106" s="69" t="s">
        <v>137</v>
      </c>
      <c r="C106" s="70" t="n">
        <v>818</v>
      </c>
      <c r="D106" s="71" t="n">
        <v>865.6076</v>
      </c>
      <c r="E106" s="71" t="n">
        <f aca="false">ROUND(D106,0)</f>
        <v>866</v>
      </c>
      <c r="F106" s="71" t="n">
        <f aca="false">E106*1.092</f>
        <v>945.672</v>
      </c>
      <c r="G106" s="72" t="n">
        <v>1041</v>
      </c>
      <c r="H106" s="72" t="n">
        <f aca="false">J106*I106</f>
        <v>1614.84758922148</v>
      </c>
      <c r="I106" s="73" t="n">
        <v>1.062</v>
      </c>
      <c r="J106" s="72" t="n">
        <f aca="false">K106*L106</f>
        <v>1520.572117911</v>
      </c>
      <c r="K106" s="73" t="n">
        <v>1.064</v>
      </c>
      <c r="L106" s="72" t="n">
        <f aca="false">M106*N106</f>
        <v>1429.109133375</v>
      </c>
      <c r="M106" s="71" t="n">
        <v>1.07</v>
      </c>
      <c r="N106" s="72" t="n">
        <f aca="false">O106*P106</f>
        <v>1335.6160125</v>
      </c>
      <c r="O106" s="73" t="n">
        <v>1.075</v>
      </c>
      <c r="P106" s="72" t="n">
        <f aca="false">Q106*R106</f>
        <v>1242.4335</v>
      </c>
      <c r="Q106" s="73" t="n">
        <v>1.085</v>
      </c>
      <c r="R106" s="72" t="n">
        <f aca="false">S106</f>
        <v>1145.1</v>
      </c>
      <c r="S106" s="72" t="n">
        <f aca="false">G106*T106</f>
        <v>1145.1</v>
      </c>
      <c r="T106" s="92" t="n">
        <v>1.1</v>
      </c>
      <c r="U106" s="72" t="n">
        <f aca="false">I106*V106</f>
        <v>1835.01590953594</v>
      </c>
      <c r="V106" s="115" t="n">
        <f aca="false">H106*1.07</f>
        <v>1727.88692046699</v>
      </c>
      <c r="W106" s="76" t="n">
        <f aca="false">V106</f>
        <v>1727.88692046699</v>
      </c>
      <c r="X106" s="77" t="n">
        <f aca="false">W106*1.055</f>
        <v>1822.92070109267</v>
      </c>
    </row>
    <row r="107" customFormat="false" ht="14.1" hidden="false" customHeight="true" outlineLevel="0" collapsed="false">
      <c r="A107" s="122"/>
      <c r="B107" s="69" t="s">
        <v>138</v>
      </c>
      <c r="C107" s="70" t="n">
        <v>73.1</v>
      </c>
      <c r="D107" s="71" t="n">
        <v>77.35442</v>
      </c>
      <c r="E107" s="71" t="n">
        <f aca="false">ROUND(D107,0)</f>
        <v>77</v>
      </c>
      <c r="F107" s="71" t="n">
        <f aca="false">E107*1.092</f>
        <v>84.084</v>
      </c>
      <c r="G107" s="72" t="n">
        <v>93</v>
      </c>
      <c r="H107" s="72" t="n">
        <f aca="false">J107*I107</f>
        <v>144.265922956386</v>
      </c>
      <c r="I107" s="73" t="n">
        <v>1.062</v>
      </c>
      <c r="J107" s="72" t="n">
        <f aca="false">K107*L107</f>
        <v>135.843618603</v>
      </c>
      <c r="K107" s="73" t="n">
        <v>1.064</v>
      </c>
      <c r="L107" s="72" t="n">
        <f aca="false">M107*N107</f>
        <v>127.672573875</v>
      </c>
      <c r="M107" s="71" t="n">
        <v>1.07</v>
      </c>
      <c r="N107" s="72" t="n">
        <f aca="false">O107*P107</f>
        <v>119.3201625</v>
      </c>
      <c r="O107" s="73" t="n">
        <v>1.075</v>
      </c>
      <c r="P107" s="72" t="n">
        <f aca="false">Q107*R107</f>
        <v>110.9955</v>
      </c>
      <c r="Q107" s="73" t="n">
        <v>1.085</v>
      </c>
      <c r="R107" s="72" t="n">
        <f aca="false">S107</f>
        <v>102.3</v>
      </c>
      <c r="S107" s="72" t="n">
        <f aca="false">G107*T107</f>
        <v>102.3</v>
      </c>
      <c r="T107" s="92" t="n">
        <v>1.1</v>
      </c>
      <c r="U107" s="72" t="n">
        <f aca="false">I107*V107</f>
        <v>163.93513889226</v>
      </c>
      <c r="V107" s="115" t="n">
        <f aca="false">H107*1.07</f>
        <v>154.364537563333</v>
      </c>
      <c r="W107" s="76" t="n">
        <f aca="false">V107</f>
        <v>154.364537563333</v>
      </c>
      <c r="X107" s="77" t="n">
        <f aca="false">W107*1.055</f>
        <v>162.854587129316</v>
      </c>
    </row>
    <row r="108" customFormat="false" ht="14.1" hidden="false" customHeight="true" outlineLevel="0" collapsed="false">
      <c r="A108" s="122"/>
      <c r="B108" s="138" t="s">
        <v>139</v>
      </c>
      <c r="C108" s="70" t="n">
        <v>73.1</v>
      </c>
      <c r="D108" s="71" t="n">
        <v>77.35442</v>
      </c>
      <c r="E108" s="71" t="n">
        <f aca="false">ROUND(D108,0)</f>
        <v>77</v>
      </c>
      <c r="F108" s="71" t="n">
        <f aca="false">E108*1.092</f>
        <v>84.084</v>
      </c>
      <c r="G108" s="72" t="n">
        <v>93</v>
      </c>
      <c r="H108" s="72" t="n">
        <f aca="false">J108*I108</f>
        <v>144.265922956386</v>
      </c>
      <c r="I108" s="73" t="n">
        <v>1.062</v>
      </c>
      <c r="J108" s="72" t="n">
        <f aca="false">K108*L108</f>
        <v>135.843618603</v>
      </c>
      <c r="K108" s="73" t="n">
        <v>1.064</v>
      </c>
      <c r="L108" s="72" t="n">
        <f aca="false">M108*N108</f>
        <v>127.672573875</v>
      </c>
      <c r="M108" s="71" t="n">
        <v>1.07</v>
      </c>
      <c r="N108" s="72" t="n">
        <f aca="false">O108*P108</f>
        <v>119.3201625</v>
      </c>
      <c r="O108" s="73" t="n">
        <v>1.075</v>
      </c>
      <c r="P108" s="72" t="n">
        <f aca="false">Q108*R108</f>
        <v>110.9955</v>
      </c>
      <c r="Q108" s="73" t="n">
        <v>1.085</v>
      </c>
      <c r="R108" s="72" t="n">
        <f aca="false">S108</f>
        <v>102.3</v>
      </c>
      <c r="S108" s="72" t="n">
        <f aca="false">G108*T108</f>
        <v>102.3</v>
      </c>
      <c r="T108" s="92" t="n">
        <v>1.1</v>
      </c>
      <c r="U108" s="72" t="n">
        <f aca="false">I108*V108</f>
        <v>163.93513889226</v>
      </c>
      <c r="V108" s="115" t="n">
        <f aca="false">H108*1.07</f>
        <v>154.364537563333</v>
      </c>
      <c r="W108" s="76" t="n">
        <f aca="false">V108</f>
        <v>154.364537563333</v>
      </c>
      <c r="X108" s="77" t="n">
        <f aca="false">W108*1.055</f>
        <v>162.854587129316</v>
      </c>
    </row>
    <row r="109" customFormat="false" ht="14.1" hidden="false" customHeight="true" outlineLevel="0" collapsed="false">
      <c r="A109" s="139" t="s">
        <v>140</v>
      </c>
      <c r="B109" s="140" t="s">
        <v>141</v>
      </c>
      <c r="C109" s="141" t="n">
        <v>426</v>
      </c>
      <c r="D109" s="117" t="n">
        <v>450.7932</v>
      </c>
      <c r="E109" s="117" t="n">
        <f aca="false">ROUND(D109,0)</f>
        <v>451</v>
      </c>
      <c r="F109" s="117" t="n">
        <f aca="false">E109*1.092</f>
        <v>492.492</v>
      </c>
      <c r="G109" s="118" t="n">
        <v>541</v>
      </c>
      <c r="H109" s="118" t="n">
        <f aca="false">J109*I109</f>
        <v>839.224347520482</v>
      </c>
      <c r="I109" s="119" t="n">
        <v>1.062</v>
      </c>
      <c r="J109" s="118" t="n">
        <f aca="false">K109*L109</f>
        <v>790.230082411</v>
      </c>
      <c r="K109" s="119" t="n">
        <v>1.064</v>
      </c>
      <c r="L109" s="118" t="n">
        <f aca="false">M109*N109</f>
        <v>742.697445875</v>
      </c>
      <c r="M109" s="117" t="n">
        <v>1.07</v>
      </c>
      <c r="N109" s="118" t="n">
        <f aca="false">O109*P109</f>
        <v>694.1097625</v>
      </c>
      <c r="O109" s="119" t="n">
        <v>1.075</v>
      </c>
      <c r="P109" s="118" t="n">
        <f aca="false">Q109*R109</f>
        <v>645.6835</v>
      </c>
      <c r="Q109" s="119" t="n">
        <v>1.085</v>
      </c>
      <c r="R109" s="118" t="n">
        <f aca="false">S109</f>
        <v>595.1</v>
      </c>
      <c r="S109" s="118" t="n">
        <f aca="false">G109*T109</f>
        <v>595.1</v>
      </c>
      <c r="T109" s="142" t="n">
        <v>1.1</v>
      </c>
      <c r="U109" s="118" t="n">
        <f aca="false">I109*V109</f>
        <v>953.644195061425</v>
      </c>
      <c r="V109" s="75" t="n">
        <f aca="false">H109*1.07</f>
        <v>897.970051846916</v>
      </c>
      <c r="W109" s="143" t="n">
        <f aca="false">V109</f>
        <v>897.970051846916</v>
      </c>
      <c r="X109" s="77" t="n">
        <f aca="false">W109*1.055</f>
        <v>947.358404698496</v>
      </c>
    </row>
    <row r="110" customFormat="false" ht="27.9" hidden="false" customHeight="true" outlineLevel="0" collapsed="false">
      <c r="A110" s="122" t="s">
        <v>142</v>
      </c>
      <c r="B110" s="144" t="s">
        <v>143</v>
      </c>
      <c r="C110" s="70" t="n">
        <v>95.7</v>
      </c>
      <c r="D110" s="71" t="n">
        <v>101.26974</v>
      </c>
      <c r="E110" s="71" t="n">
        <f aca="false">ROUND(D110,0)</f>
        <v>101</v>
      </c>
      <c r="F110" s="71" t="n">
        <f aca="false">E110*1.092</f>
        <v>110.292</v>
      </c>
      <c r="G110" s="72" t="n">
        <v>121</v>
      </c>
      <c r="H110" s="145" t="n">
        <f aca="false">J110*I110</f>
        <v>187.700824491642</v>
      </c>
      <c r="I110" s="73" t="n">
        <v>1.062</v>
      </c>
      <c r="J110" s="72" t="n">
        <f aca="false">K110*L110</f>
        <v>176.742772591</v>
      </c>
      <c r="K110" s="73" t="n">
        <v>1.064</v>
      </c>
      <c r="L110" s="72" t="n">
        <f aca="false">M110*N110</f>
        <v>166.111628375</v>
      </c>
      <c r="M110" s="71" t="n">
        <v>1.07</v>
      </c>
      <c r="N110" s="72" t="n">
        <f aca="false">O110*P110</f>
        <v>155.2445125</v>
      </c>
      <c r="O110" s="73" t="n">
        <v>1.075</v>
      </c>
      <c r="P110" s="72" t="n">
        <f aca="false">Q110*R110</f>
        <v>144.4135</v>
      </c>
      <c r="Q110" s="73" t="n">
        <v>1.085</v>
      </c>
      <c r="R110" s="72" t="n">
        <f aca="false">S110</f>
        <v>133.1</v>
      </c>
      <c r="S110" s="72" t="n">
        <f aca="false">G110*T110</f>
        <v>133.1</v>
      </c>
      <c r="T110" s="92" t="n">
        <v>1.1</v>
      </c>
      <c r="U110" s="72" t="n">
        <f aca="false">I110*V110</f>
        <v>213.291954902833</v>
      </c>
      <c r="V110" s="75" t="n">
        <f aca="false">H110*1.07</f>
        <v>200.839882206057</v>
      </c>
      <c r="W110" s="76" t="n">
        <f aca="false">V110</f>
        <v>200.839882206057</v>
      </c>
      <c r="X110" s="77" t="n">
        <f aca="false">W110*1.055</f>
        <v>211.88607572739</v>
      </c>
    </row>
    <row r="111" customFormat="false" ht="15" hidden="false" customHeight="true" outlineLevel="0" collapsed="false">
      <c r="A111" s="122" t="s">
        <v>144</v>
      </c>
      <c r="B111" s="63" t="s">
        <v>145</v>
      </c>
      <c r="C111" s="63"/>
      <c r="D111" s="63"/>
      <c r="E111" s="63"/>
      <c r="F111" s="63"/>
      <c r="G111" s="63"/>
      <c r="H111" s="63"/>
      <c r="I111" s="63"/>
      <c r="J111" s="63"/>
      <c r="K111" s="71"/>
      <c r="L111" s="72"/>
      <c r="M111" s="71"/>
      <c r="N111" s="72"/>
      <c r="O111" s="73"/>
      <c r="P111" s="72"/>
      <c r="Q111" s="73"/>
      <c r="R111" s="72"/>
      <c r="S111" s="72"/>
      <c r="T111" s="92"/>
      <c r="U111" s="72"/>
      <c r="V111" s="75"/>
      <c r="X111" s="77"/>
    </row>
    <row r="112" customFormat="false" ht="14.1" hidden="false" customHeight="true" outlineLevel="0" collapsed="false">
      <c r="A112" s="122"/>
      <c r="B112" s="69" t="s">
        <v>146</v>
      </c>
      <c r="C112" s="70" t="n">
        <v>107</v>
      </c>
      <c r="D112" s="71" t="n">
        <v>113.2274</v>
      </c>
      <c r="E112" s="71" t="n">
        <f aca="false">ROUND(D112,0)</f>
        <v>113</v>
      </c>
      <c r="F112" s="71" t="n">
        <f aca="false">E112*1.092</f>
        <v>123.396</v>
      </c>
      <c r="G112" s="72" t="n">
        <v>135</v>
      </c>
      <c r="H112" s="72" t="n">
        <f aca="false">J112*I112</f>
        <v>209.41827525927</v>
      </c>
      <c r="I112" s="73" t="n">
        <v>1.062</v>
      </c>
      <c r="J112" s="72" t="n">
        <f aca="false">K112*L112</f>
        <v>197.192349585</v>
      </c>
      <c r="K112" s="73" t="n">
        <v>1.064</v>
      </c>
      <c r="L112" s="72" t="n">
        <f aca="false">M112*N112</f>
        <v>185.331155625</v>
      </c>
      <c r="M112" s="71" t="n">
        <v>1.07</v>
      </c>
      <c r="N112" s="72" t="n">
        <f aca="false">O112*P112</f>
        <v>173.2066875</v>
      </c>
      <c r="O112" s="73" t="n">
        <v>1.075</v>
      </c>
      <c r="P112" s="72" t="n">
        <f aca="false">Q112*R112</f>
        <v>161.1225</v>
      </c>
      <c r="Q112" s="73" t="n">
        <v>1.085</v>
      </c>
      <c r="R112" s="72" t="n">
        <f aca="false">S112</f>
        <v>148.5</v>
      </c>
      <c r="S112" s="72" t="n">
        <f aca="false">G112*T112</f>
        <v>148.5</v>
      </c>
      <c r="T112" s="92" t="n">
        <v>1.1</v>
      </c>
      <c r="U112" s="72" t="n">
        <f aca="false">I112*V112</f>
        <v>237.970362908119</v>
      </c>
      <c r="V112" s="75" t="n">
        <f aca="false">H112*1.07</f>
        <v>224.077554527419</v>
      </c>
      <c r="W112" s="76" t="n">
        <f aca="false">V112</f>
        <v>224.077554527419</v>
      </c>
      <c r="X112" s="77" t="n">
        <f aca="false">W112*1.055</f>
        <v>236.401820026427</v>
      </c>
    </row>
    <row r="113" s="86" customFormat="true" ht="27.9" hidden="false" customHeight="true" outlineLevel="0" collapsed="false">
      <c r="A113" s="122"/>
      <c r="B113" s="121" t="s">
        <v>147</v>
      </c>
      <c r="C113" s="70" t="n">
        <v>95.7</v>
      </c>
      <c r="D113" s="71" t="n">
        <v>101.26974</v>
      </c>
      <c r="E113" s="71" t="n">
        <f aca="false">ROUND(D113,0)</f>
        <v>101</v>
      </c>
      <c r="F113" s="71" t="n">
        <f aca="false">E113*1.092</f>
        <v>110.292</v>
      </c>
      <c r="G113" s="72" t="n">
        <v>121</v>
      </c>
      <c r="H113" s="145" t="n">
        <f aca="false">J113*I113</f>
        <v>187.700824491642</v>
      </c>
      <c r="I113" s="73" t="n">
        <v>1.062</v>
      </c>
      <c r="J113" s="72" t="n">
        <f aca="false">K113*L113</f>
        <v>176.742772591</v>
      </c>
      <c r="K113" s="73" t="n">
        <v>1.064</v>
      </c>
      <c r="L113" s="72" t="n">
        <f aca="false">M113*N113</f>
        <v>166.111628375</v>
      </c>
      <c r="M113" s="71" t="n">
        <v>1.07</v>
      </c>
      <c r="N113" s="72" t="n">
        <f aca="false">O113*P113</f>
        <v>155.2445125</v>
      </c>
      <c r="O113" s="73" t="n">
        <v>1.075</v>
      </c>
      <c r="P113" s="72" t="n">
        <f aca="false">Q113*R113</f>
        <v>144.4135</v>
      </c>
      <c r="Q113" s="73" t="n">
        <v>1.085</v>
      </c>
      <c r="R113" s="72" t="n">
        <f aca="false">S113</f>
        <v>133.1</v>
      </c>
      <c r="S113" s="72" t="n">
        <f aca="false">G113*T113</f>
        <v>133.1</v>
      </c>
      <c r="T113" s="92" t="n">
        <v>1.1</v>
      </c>
      <c r="U113" s="72" t="n">
        <f aca="false">I113*V113</f>
        <v>213.291954902833</v>
      </c>
      <c r="V113" s="75" t="n">
        <f aca="false">H113*1.07</f>
        <v>200.839882206057</v>
      </c>
      <c r="W113" s="76" t="n">
        <f aca="false">V113</f>
        <v>200.839882206057</v>
      </c>
      <c r="X113" s="77" t="n">
        <f aca="false">W113*1.055</f>
        <v>211.88607572739</v>
      </c>
    </row>
    <row r="114" s="94" customFormat="true" ht="15" hidden="false" customHeight="true" outlineLevel="0" collapsed="false">
      <c r="A114" s="122" t="s">
        <v>148</v>
      </c>
      <c r="B114" s="146" t="s">
        <v>149</v>
      </c>
      <c r="C114" s="146"/>
      <c r="D114" s="146"/>
      <c r="E114" s="146"/>
      <c r="F114" s="146"/>
      <c r="G114" s="146"/>
      <c r="H114" s="146"/>
      <c r="I114" s="146"/>
      <c r="J114" s="146"/>
      <c r="K114" s="71"/>
      <c r="L114" s="72"/>
      <c r="M114" s="71"/>
      <c r="N114" s="72"/>
      <c r="O114" s="73"/>
      <c r="P114" s="72"/>
      <c r="Q114" s="73"/>
      <c r="R114" s="72"/>
      <c r="S114" s="91"/>
      <c r="T114" s="92"/>
      <c r="U114" s="91"/>
      <c r="V114" s="93"/>
      <c r="X114" s="77"/>
    </row>
    <row r="115" customFormat="false" ht="15" hidden="false" customHeight="true" outlineLevel="0" collapsed="false">
      <c r="A115" s="122"/>
      <c r="B115" s="95" t="s">
        <v>124</v>
      </c>
      <c r="C115" s="96"/>
      <c r="D115" s="97"/>
      <c r="E115" s="97"/>
      <c r="F115" s="97"/>
      <c r="G115" s="91" t="n">
        <v>100</v>
      </c>
      <c r="H115" s="91" t="n">
        <f aca="false">J115*I115</f>
        <v>155.1246483402</v>
      </c>
      <c r="I115" s="73" t="n">
        <v>1.062</v>
      </c>
      <c r="J115" s="72" t="n">
        <f aca="false">K115*L115</f>
        <v>146.0684071</v>
      </c>
      <c r="K115" s="73" t="n">
        <v>1.064</v>
      </c>
      <c r="L115" s="72" t="n">
        <f aca="false">M115*N115</f>
        <v>137.2823375</v>
      </c>
      <c r="M115" s="71" t="n">
        <v>1.07</v>
      </c>
      <c r="N115" s="72" t="n">
        <f aca="false">O115*P115</f>
        <v>128.30125</v>
      </c>
      <c r="O115" s="73" t="n">
        <v>1.075</v>
      </c>
      <c r="P115" s="72" t="n">
        <f aca="false">Q115*R115</f>
        <v>119.35</v>
      </c>
      <c r="Q115" s="73" t="n">
        <v>1.085</v>
      </c>
      <c r="R115" s="72" t="n">
        <f aca="false">S115</f>
        <v>110</v>
      </c>
      <c r="S115" s="72" t="n">
        <f aca="false">G115*T115</f>
        <v>110</v>
      </c>
      <c r="T115" s="92" t="n">
        <v>1.1</v>
      </c>
      <c r="U115" s="72" t="n">
        <f aca="false">I115*V115</f>
        <v>176.274342894903</v>
      </c>
      <c r="V115" s="75" t="n">
        <f aca="false">H115*1.07</f>
        <v>165.983373724014</v>
      </c>
      <c r="W115" s="76" t="n">
        <f aca="false">V115</f>
        <v>165.983373724014</v>
      </c>
      <c r="X115" s="77" t="n">
        <f aca="false">W115*1.055</f>
        <v>175.112459278835</v>
      </c>
    </row>
    <row r="116" customFormat="false" ht="15" hidden="false" customHeight="true" outlineLevel="0" collapsed="false">
      <c r="A116" s="122"/>
      <c r="B116" s="95" t="s">
        <v>126</v>
      </c>
      <c r="C116" s="96" t="n">
        <v>207</v>
      </c>
      <c r="D116" s="97" t="n">
        <v>219.0474</v>
      </c>
      <c r="E116" s="97" t="n">
        <f aca="false">ROUND(D116,0)</f>
        <v>219</v>
      </c>
      <c r="F116" s="97" t="n">
        <f aca="false">E116*1.092</f>
        <v>239.148</v>
      </c>
      <c r="G116" s="91" t="n">
        <v>263</v>
      </c>
      <c r="H116" s="91" t="n">
        <f aca="false">J116*I116</f>
        <v>407.977825134726</v>
      </c>
      <c r="I116" s="73" t="n">
        <v>1.062</v>
      </c>
      <c r="J116" s="72" t="n">
        <f aca="false">K116*L116</f>
        <v>384.159910673</v>
      </c>
      <c r="K116" s="73" t="n">
        <v>1.064</v>
      </c>
      <c r="L116" s="72" t="n">
        <f aca="false">M116*N116</f>
        <v>361.052547625</v>
      </c>
      <c r="M116" s="71" t="n">
        <v>1.07</v>
      </c>
      <c r="N116" s="72" t="n">
        <f aca="false">O116*P116</f>
        <v>337.4322875</v>
      </c>
      <c r="O116" s="73" t="n">
        <v>1.075</v>
      </c>
      <c r="P116" s="72" t="n">
        <f aca="false">Q116*R116</f>
        <v>313.8905</v>
      </c>
      <c r="Q116" s="73" t="n">
        <v>1.085</v>
      </c>
      <c r="R116" s="72" t="n">
        <f aca="false">S116</f>
        <v>289.3</v>
      </c>
      <c r="S116" s="72" t="n">
        <f aca="false">G116*T116</f>
        <v>289.3</v>
      </c>
      <c r="T116" s="92" t="n">
        <v>1.1</v>
      </c>
      <c r="U116" s="72" t="n">
        <f aca="false">I116*V116</f>
        <v>463.601521813595</v>
      </c>
      <c r="V116" s="75" t="n">
        <f aca="false">H116*1.07</f>
        <v>436.536272894157</v>
      </c>
      <c r="W116" s="76" t="n">
        <f aca="false">V116</f>
        <v>436.536272894157</v>
      </c>
      <c r="X116" s="77" t="n">
        <f aca="false">W116*1.055</f>
        <v>460.545767903336</v>
      </c>
    </row>
    <row r="117" customFormat="false" ht="15" hidden="false" customHeight="true" outlineLevel="0" collapsed="false">
      <c r="A117" s="122"/>
      <c r="B117" s="95" t="s">
        <v>127</v>
      </c>
      <c r="C117" s="96" t="n">
        <v>887</v>
      </c>
      <c r="D117" s="97" t="n">
        <v>938.6234</v>
      </c>
      <c r="E117" s="97" t="n">
        <f aca="false">ROUND(D117,0)</f>
        <v>939</v>
      </c>
      <c r="F117" s="97" t="n">
        <f aca="false">E117*1.092</f>
        <v>1025.388</v>
      </c>
      <c r="G117" s="91" t="n">
        <v>1128</v>
      </c>
      <c r="H117" s="91" t="n">
        <f aca="false">J117*I117</f>
        <v>1749.80603327746</v>
      </c>
      <c r="I117" s="73" t="n">
        <v>1.062</v>
      </c>
      <c r="J117" s="72" t="n">
        <f aca="false">K117*L117</f>
        <v>1647.651632088</v>
      </c>
      <c r="K117" s="73" t="n">
        <v>1.064</v>
      </c>
      <c r="L117" s="72" t="n">
        <f aca="false">M117*N117</f>
        <v>1548.544767</v>
      </c>
      <c r="M117" s="71" t="n">
        <v>1.07</v>
      </c>
      <c r="N117" s="72" t="n">
        <f aca="false">O117*P117</f>
        <v>1447.2381</v>
      </c>
      <c r="O117" s="73" t="n">
        <v>1.075</v>
      </c>
      <c r="P117" s="72" t="n">
        <f aca="false">Q117*R117</f>
        <v>1346.268</v>
      </c>
      <c r="Q117" s="73" t="n">
        <v>1.085</v>
      </c>
      <c r="R117" s="72" t="n">
        <f aca="false">S117</f>
        <v>1240.8</v>
      </c>
      <c r="S117" s="72" t="n">
        <f aca="false">G117*T117</f>
        <v>1240.8</v>
      </c>
      <c r="T117" s="92" t="n">
        <v>1.1</v>
      </c>
      <c r="U117" s="72" t="n">
        <f aca="false">I117*V117</f>
        <v>1988.37458785451</v>
      </c>
      <c r="V117" s="75" t="n">
        <f aca="false">H117*1.07</f>
        <v>1872.29245560688</v>
      </c>
      <c r="W117" s="76" t="n">
        <f aca="false">V117</f>
        <v>1872.29245560688</v>
      </c>
      <c r="X117" s="77" t="n">
        <f aca="false">W117*1.055</f>
        <v>1975.26854066526</v>
      </c>
    </row>
    <row r="118" customFormat="false" ht="15" hidden="false" customHeight="true" outlineLevel="0" collapsed="false">
      <c r="A118" s="122" t="s">
        <v>150</v>
      </c>
      <c r="B118" s="63" t="s">
        <v>151</v>
      </c>
      <c r="C118" s="63"/>
      <c r="D118" s="63"/>
      <c r="E118" s="63"/>
      <c r="F118" s="63"/>
      <c r="G118" s="63"/>
      <c r="H118" s="63"/>
      <c r="I118" s="63"/>
      <c r="J118" s="63"/>
      <c r="K118" s="73" t="n">
        <v>1.064</v>
      </c>
      <c r="L118" s="72"/>
      <c r="M118" s="71"/>
      <c r="N118" s="72"/>
      <c r="O118" s="73"/>
      <c r="P118" s="72"/>
      <c r="Q118" s="73"/>
      <c r="R118" s="72"/>
      <c r="S118" s="72"/>
      <c r="T118" s="92"/>
      <c r="U118" s="72"/>
      <c r="V118" s="93"/>
      <c r="X118" s="77"/>
    </row>
    <row r="119" customFormat="false" ht="15" hidden="false" customHeight="true" outlineLevel="0" collapsed="false">
      <c r="A119" s="122"/>
      <c r="B119" s="69" t="s">
        <v>124</v>
      </c>
      <c r="C119" s="70"/>
      <c r="D119" s="71"/>
      <c r="E119" s="71"/>
      <c r="F119" s="71"/>
      <c r="G119" s="72" t="n">
        <v>105</v>
      </c>
      <c r="H119" s="72" t="n">
        <f aca="false">J119*I119</f>
        <v>162.88088075721</v>
      </c>
      <c r="I119" s="73" t="n">
        <v>1.062</v>
      </c>
      <c r="J119" s="72" t="n">
        <f aca="false">K119*L119</f>
        <v>153.371827455</v>
      </c>
      <c r="K119" s="73" t="n">
        <v>1.064</v>
      </c>
      <c r="L119" s="72" t="n">
        <f aca="false">M119*N119</f>
        <v>144.146454375</v>
      </c>
      <c r="M119" s="71" t="n">
        <v>1.07</v>
      </c>
      <c r="N119" s="72" t="n">
        <f aca="false">O119*P119</f>
        <v>134.7163125</v>
      </c>
      <c r="O119" s="73" t="n">
        <v>1.075</v>
      </c>
      <c r="P119" s="72" t="n">
        <f aca="false">Q119*R119</f>
        <v>125.3175</v>
      </c>
      <c r="Q119" s="73" t="n">
        <v>1.085</v>
      </c>
      <c r="R119" s="72" t="n">
        <f aca="false">S119</f>
        <v>115.5</v>
      </c>
      <c r="S119" s="72" t="n">
        <f aca="false">G119*T119</f>
        <v>115.5</v>
      </c>
      <c r="T119" s="92" t="n">
        <v>1.1</v>
      </c>
      <c r="U119" s="72" t="n">
        <f aca="false">I119*V119</f>
        <v>185.088060039648</v>
      </c>
      <c r="V119" s="75" t="n">
        <f aca="false">H119*1.07</f>
        <v>174.282542410215</v>
      </c>
      <c r="W119" s="76" t="n">
        <f aca="false">V119</f>
        <v>174.282542410215</v>
      </c>
      <c r="X119" s="77" t="n">
        <f aca="false">W119*1.055</f>
        <v>183.868082242777</v>
      </c>
    </row>
    <row r="120" customFormat="false" ht="15" hidden="false" customHeight="true" outlineLevel="0" collapsed="false">
      <c r="A120" s="122"/>
      <c r="B120" s="69" t="s">
        <v>126</v>
      </c>
      <c r="C120" s="70" t="n">
        <v>111</v>
      </c>
      <c r="D120" s="71" t="n">
        <v>117.4602</v>
      </c>
      <c r="E120" s="71" t="n">
        <f aca="false">ROUND(D120,0)</f>
        <v>117</v>
      </c>
      <c r="F120" s="71" t="n">
        <f aca="false">E120*1.092</f>
        <v>127.764</v>
      </c>
      <c r="G120" s="72" t="n">
        <v>184</v>
      </c>
      <c r="H120" s="72" t="n">
        <f aca="false">J120*I120</f>
        <v>285.429352945968</v>
      </c>
      <c r="I120" s="73" t="n">
        <v>1.062</v>
      </c>
      <c r="J120" s="72" t="n">
        <f aca="false">K120*L120</f>
        <v>268.765869064</v>
      </c>
      <c r="K120" s="73" t="n">
        <v>1.064</v>
      </c>
      <c r="L120" s="72" t="n">
        <f aca="false">M120*N120</f>
        <v>252.599501</v>
      </c>
      <c r="M120" s="71" t="n">
        <v>1.07</v>
      </c>
      <c r="N120" s="72" t="n">
        <f aca="false">O120*P120</f>
        <v>236.0743</v>
      </c>
      <c r="O120" s="73" t="n">
        <v>1.075</v>
      </c>
      <c r="P120" s="72" t="n">
        <f aca="false">Q120*R120</f>
        <v>219.604</v>
      </c>
      <c r="Q120" s="73" t="n">
        <v>1.085</v>
      </c>
      <c r="R120" s="72" t="n">
        <f aca="false">S120</f>
        <v>202.4</v>
      </c>
      <c r="S120" s="72" t="n">
        <f aca="false">G120*T120</f>
        <v>202.4</v>
      </c>
      <c r="T120" s="92" t="n">
        <v>1.1</v>
      </c>
      <c r="U120" s="72" t="n">
        <f aca="false">I120*V120</f>
        <v>324.344790926621</v>
      </c>
      <c r="V120" s="75" t="n">
        <f aca="false">H120*1.07</f>
        <v>305.409407652186</v>
      </c>
      <c r="W120" s="76" t="n">
        <f aca="false">V120</f>
        <v>305.409407652186</v>
      </c>
      <c r="X120" s="77" t="n">
        <f aca="false">W120*1.055</f>
        <v>322.206925073056</v>
      </c>
    </row>
    <row r="121" customFormat="false" ht="15" hidden="false" customHeight="true" outlineLevel="0" collapsed="false">
      <c r="A121" s="122"/>
      <c r="B121" s="69" t="s">
        <v>127</v>
      </c>
      <c r="C121" s="70" t="n">
        <v>507</v>
      </c>
      <c r="D121" s="71" t="n">
        <v>536.5074</v>
      </c>
      <c r="E121" s="71" t="n">
        <f aca="false">ROUND(D121,0)</f>
        <v>537</v>
      </c>
      <c r="F121" s="71" t="n">
        <f aca="false">E121*1.092</f>
        <v>586.404</v>
      </c>
      <c r="G121" s="72" t="n">
        <v>645</v>
      </c>
      <c r="H121" s="72" t="n">
        <f aca="false">J121*I121</f>
        <v>1000.55398179429</v>
      </c>
      <c r="I121" s="73" t="n">
        <v>1.062</v>
      </c>
      <c r="J121" s="72" t="n">
        <f aca="false">K121*L121</f>
        <v>942.141225795</v>
      </c>
      <c r="K121" s="73" t="n">
        <v>1.064</v>
      </c>
      <c r="L121" s="72" t="n">
        <f aca="false">M121*N121</f>
        <v>885.471076875</v>
      </c>
      <c r="M121" s="71" t="n">
        <v>1.07</v>
      </c>
      <c r="N121" s="72" t="n">
        <f aca="false">O121*P121</f>
        <v>827.5430625</v>
      </c>
      <c r="O121" s="73" t="n">
        <v>1.075</v>
      </c>
      <c r="P121" s="72" t="n">
        <f aca="false">Q121*R121</f>
        <v>769.8075</v>
      </c>
      <c r="Q121" s="73" t="n">
        <v>1.085</v>
      </c>
      <c r="R121" s="72" t="n">
        <f aca="false">S121</f>
        <v>709.5</v>
      </c>
      <c r="S121" s="72" t="n">
        <f aca="false">G121*T121</f>
        <v>709.5</v>
      </c>
      <c r="T121" s="92" t="n">
        <v>1.1</v>
      </c>
      <c r="U121" s="72" t="n">
        <f aca="false">I121*V121</f>
        <v>1136.96951167212</v>
      </c>
      <c r="V121" s="75" t="n">
        <f aca="false">H121*1.07</f>
        <v>1070.59276051989</v>
      </c>
      <c r="W121" s="76" t="n">
        <f aca="false">V121</f>
        <v>1070.59276051989</v>
      </c>
      <c r="X121" s="77" t="n">
        <f aca="false">W121*1.055+1</f>
        <v>1130.47536234848</v>
      </c>
    </row>
    <row r="122" customFormat="false" ht="15" hidden="false" customHeight="true" outlineLevel="0" collapsed="false">
      <c r="A122" s="128" t="s">
        <v>152</v>
      </c>
      <c r="B122" s="62" t="s">
        <v>153</v>
      </c>
      <c r="C122" s="62"/>
      <c r="D122" s="62"/>
      <c r="E122" s="62"/>
      <c r="F122" s="62"/>
      <c r="G122" s="62"/>
      <c r="H122" s="62"/>
      <c r="I122" s="62"/>
      <c r="J122" s="62"/>
      <c r="K122" s="73" t="n">
        <v>1.064</v>
      </c>
      <c r="L122" s="72"/>
      <c r="M122" s="71"/>
      <c r="N122" s="72"/>
      <c r="O122" s="73"/>
      <c r="P122" s="72"/>
      <c r="Q122" s="73"/>
      <c r="R122" s="72"/>
      <c r="S122" s="72"/>
      <c r="T122" s="92"/>
      <c r="U122" s="72"/>
      <c r="V122" s="93"/>
      <c r="X122" s="77"/>
    </row>
    <row r="123" customFormat="false" ht="15" hidden="false" customHeight="true" outlineLevel="0" collapsed="false">
      <c r="A123" s="128"/>
      <c r="B123" s="69" t="s">
        <v>154</v>
      </c>
      <c r="C123" s="70" t="n">
        <v>63.4</v>
      </c>
      <c r="D123" s="71" t="n">
        <v>67.08988</v>
      </c>
      <c r="E123" s="71" t="n">
        <f aca="false">ROUND(D123,0)</f>
        <v>67</v>
      </c>
      <c r="F123" s="71" t="n">
        <f aca="false">E123*1.092</f>
        <v>73.164</v>
      </c>
      <c r="G123" s="72" t="n">
        <v>80</v>
      </c>
      <c r="H123" s="72" t="n">
        <f aca="false">J123*I123</f>
        <v>124.09971867216</v>
      </c>
      <c r="I123" s="73" t="n">
        <v>1.062</v>
      </c>
      <c r="J123" s="72" t="n">
        <f aca="false">K123*L123</f>
        <v>116.85472568</v>
      </c>
      <c r="K123" s="73" t="n">
        <v>1.064</v>
      </c>
      <c r="L123" s="72" t="n">
        <f aca="false">M123*N123</f>
        <v>109.82587</v>
      </c>
      <c r="M123" s="71" t="n">
        <v>1.07</v>
      </c>
      <c r="N123" s="72" t="n">
        <f aca="false">O123*P123</f>
        <v>102.641</v>
      </c>
      <c r="O123" s="73" t="n">
        <v>1.075</v>
      </c>
      <c r="P123" s="72" t="n">
        <f aca="false">Q123*R123</f>
        <v>95.48</v>
      </c>
      <c r="Q123" s="73" t="n">
        <v>1.085</v>
      </c>
      <c r="R123" s="72" t="n">
        <f aca="false">S123</f>
        <v>88</v>
      </c>
      <c r="S123" s="72" t="n">
        <f aca="false">G123*T123</f>
        <v>88</v>
      </c>
      <c r="T123" s="92" t="n">
        <v>1.1</v>
      </c>
      <c r="U123" s="72" t="n">
        <f aca="false">I123*V123</f>
        <v>141.019474315922</v>
      </c>
      <c r="V123" s="75" t="n">
        <f aca="false">H123*1.07</f>
        <v>132.786698979211</v>
      </c>
      <c r="W123" s="76" t="n">
        <f aca="false">V123</f>
        <v>132.786698979211</v>
      </c>
      <c r="X123" s="77" t="n">
        <f aca="false">W123*1.055</f>
        <v>140.089967423068</v>
      </c>
    </row>
    <row r="124" customFormat="false" ht="15" hidden="false" customHeight="true" outlineLevel="0" collapsed="false">
      <c r="A124" s="128"/>
      <c r="B124" s="69" t="s">
        <v>155</v>
      </c>
      <c r="C124" s="70"/>
      <c r="D124" s="71"/>
      <c r="E124" s="71"/>
      <c r="F124" s="71"/>
      <c r="G124" s="72" t="n">
        <v>150</v>
      </c>
      <c r="H124" s="72" t="n">
        <f aca="false">J124*I124</f>
        <v>285.94405224</v>
      </c>
      <c r="I124" s="73" t="n">
        <v>1.062</v>
      </c>
      <c r="J124" s="72" t="n">
        <f aca="false">K124*L124</f>
        <v>269.25052</v>
      </c>
      <c r="K124" s="73" t="n">
        <v>1.064</v>
      </c>
      <c r="L124" s="72" t="n">
        <f aca="false">M124*N124</f>
        <v>253.055</v>
      </c>
      <c r="M124" s="71" t="n">
        <v>1.07</v>
      </c>
      <c r="N124" s="72" t="n">
        <f aca="false">O124*P124</f>
        <v>236.5</v>
      </c>
      <c r="O124" s="73" t="n">
        <v>1.075</v>
      </c>
      <c r="P124" s="72" t="n">
        <v>220</v>
      </c>
      <c r="Q124" s="88" t="s">
        <v>64</v>
      </c>
      <c r="R124" s="72" t="n">
        <f aca="false">S124</f>
        <v>203</v>
      </c>
      <c r="S124" s="72" t="n">
        <v>203</v>
      </c>
      <c r="T124" s="147" t="s">
        <v>40</v>
      </c>
      <c r="U124" s="72" t="n">
        <v>204</v>
      </c>
      <c r="V124" s="75" t="n">
        <f aca="false">H124*1.07</f>
        <v>305.9601358968</v>
      </c>
      <c r="W124" s="76" t="n">
        <f aca="false">V124</f>
        <v>305.9601358968</v>
      </c>
      <c r="X124" s="77" t="n">
        <f aca="false">W124*1.055</f>
        <v>322.787943371124</v>
      </c>
    </row>
    <row r="125" s="94" customFormat="true" ht="15" hidden="false" customHeight="true" outlineLevel="0" collapsed="false">
      <c r="A125" s="128"/>
      <c r="B125" s="69" t="s">
        <v>156</v>
      </c>
      <c r="C125" s="70" t="n">
        <v>1065</v>
      </c>
      <c r="D125" s="71" t="n">
        <v>1126.983</v>
      </c>
      <c r="E125" s="71" t="n">
        <f aca="false">ROUND(D125,0)</f>
        <v>1127</v>
      </c>
      <c r="F125" s="71" t="n">
        <f aca="false">E125*1.092</f>
        <v>1230.684</v>
      </c>
      <c r="G125" s="72" t="n">
        <v>1354</v>
      </c>
      <c r="H125" s="72" t="n">
        <f aca="false">J125*I125</f>
        <v>2100.38773852631</v>
      </c>
      <c r="I125" s="73" t="n">
        <v>1.062</v>
      </c>
      <c r="J125" s="72" t="n">
        <f aca="false">K125*L125</f>
        <v>1977.766232134</v>
      </c>
      <c r="K125" s="73" t="n">
        <v>1.064</v>
      </c>
      <c r="L125" s="72" t="n">
        <f aca="false">M125*N125</f>
        <v>1858.80284975</v>
      </c>
      <c r="M125" s="71" t="n">
        <v>1.07</v>
      </c>
      <c r="N125" s="72" t="n">
        <f aca="false">O125*P125</f>
        <v>1737.198925</v>
      </c>
      <c r="O125" s="73" t="n">
        <v>1.075</v>
      </c>
      <c r="P125" s="72" t="n">
        <f aca="false">Q125*R125</f>
        <v>1615.999</v>
      </c>
      <c r="Q125" s="73" t="n">
        <v>1.085</v>
      </c>
      <c r="R125" s="72" t="n">
        <f aca="false">S125</f>
        <v>1489.4</v>
      </c>
      <c r="S125" s="72" t="n">
        <f aca="false">G125*T125</f>
        <v>1489.4</v>
      </c>
      <c r="T125" s="92" t="n">
        <v>1.1</v>
      </c>
      <c r="U125" s="72" t="n">
        <f aca="false">I125*V125</f>
        <v>2386.75460279698</v>
      </c>
      <c r="V125" s="75" t="n">
        <f aca="false">H125*1.07</f>
        <v>2247.41488022315</v>
      </c>
      <c r="W125" s="76" t="n">
        <f aca="false">V125</f>
        <v>2247.41488022315</v>
      </c>
      <c r="X125" s="77" t="n">
        <f aca="false">W125*1.055</f>
        <v>2371.02269863542</v>
      </c>
    </row>
    <row r="126" customFormat="false" ht="15" hidden="false" customHeight="true" outlineLevel="0" collapsed="false">
      <c r="A126" s="122" t="s">
        <v>157</v>
      </c>
      <c r="B126" s="144" t="s">
        <v>158</v>
      </c>
      <c r="C126" s="70" t="n">
        <v>1065</v>
      </c>
      <c r="D126" s="71" t="n">
        <v>1126.983</v>
      </c>
      <c r="E126" s="71" t="n">
        <f aca="false">ROUND(D126,0)</f>
        <v>1127</v>
      </c>
      <c r="F126" s="71" t="n">
        <f aca="false">E126*1.092</f>
        <v>1230.684</v>
      </c>
      <c r="G126" s="72" t="n">
        <v>1354</v>
      </c>
      <c r="H126" s="72" t="n">
        <f aca="false">J126*I126</f>
        <v>2100.38773852631</v>
      </c>
      <c r="I126" s="73" t="n">
        <v>1.062</v>
      </c>
      <c r="J126" s="72" t="n">
        <f aca="false">K126*L126</f>
        <v>1977.766232134</v>
      </c>
      <c r="K126" s="73" t="n">
        <v>1.064</v>
      </c>
      <c r="L126" s="72" t="n">
        <f aca="false">M126*N126</f>
        <v>1858.80284975</v>
      </c>
      <c r="M126" s="71" t="n">
        <v>1.07</v>
      </c>
      <c r="N126" s="72" t="n">
        <f aca="false">O126*P126</f>
        <v>1737.198925</v>
      </c>
      <c r="O126" s="73" t="n">
        <v>1.075</v>
      </c>
      <c r="P126" s="72" t="n">
        <f aca="false">Q126*R126</f>
        <v>1615.999</v>
      </c>
      <c r="Q126" s="73" t="n">
        <v>1.085</v>
      </c>
      <c r="R126" s="72" t="n">
        <f aca="false">S126</f>
        <v>1489.4</v>
      </c>
      <c r="S126" s="72" t="n">
        <f aca="false">G126*T126</f>
        <v>1489.4</v>
      </c>
      <c r="T126" s="92" t="n">
        <v>1.1</v>
      </c>
      <c r="U126" s="72" t="n">
        <f aca="false">I126*V126</f>
        <v>2386.75460279698</v>
      </c>
      <c r="V126" s="75" t="n">
        <f aca="false">H126*1.07</f>
        <v>2247.41488022315</v>
      </c>
      <c r="W126" s="76" t="n">
        <f aca="false">V126</f>
        <v>2247.41488022315</v>
      </c>
      <c r="X126" s="77" t="n">
        <f aca="false">W126*1.055</f>
        <v>2371.02269863542</v>
      </c>
    </row>
    <row r="127" s="94" customFormat="true" ht="27.9" hidden="false" customHeight="true" outlineLevel="0" collapsed="false">
      <c r="A127" s="122" t="s">
        <v>159</v>
      </c>
      <c r="B127" s="148" t="s">
        <v>160</v>
      </c>
      <c r="C127" s="96" t="n">
        <v>63.4</v>
      </c>
      <c r="D127" s="97" t="n">
        <v>67.08988</v>
      </c>
      <c r="E127" s="97" t="n">
        <f aca="false">ROUND(D127,0)</f>
        <v>67</v>
      </c>
      <c r="F127" s="97" t="n">
        <f aca="false">E127*1.092</f>
        <v>73.164</v>
      </c>
      <c r="G127" s="91" t="n">
        <v>80</v>
      </c>
      <c r="H127" s="72" t="n">
        <f aca="false">J127*I127</f>
        <v>124.09971867216</v>
      </c>
      <c r="I127" s="73" t="n">
        <v>1.062</v>
      </c>
      <c r="J127" s="72" t="n">
        <f aca="false">K127*L127</f>
        <v>116.85472568</v>
      </c>
      <c r="K127" s="73" t="n">
        <v>1.064</v>
      </c>
      <c r="L127" s="72" t="n">
        <f aca="false">M127*N127</f>
        <v>109.82587</v>
      </c>
      <c r="M127" s="71" t="n">
        <v>1.07</v>
      </c>
      <c r="N127" s="72" t="n">
        <f aca="false">O127*P127</f>
        <v>102.641</v>
      </c>
      <c r="O127" s="73" t="n">
        <v>1.075</v>
      </c>
      <c r="P127" s="72" t="n">
        <f aca="false">Q127*R127</f>
        <v>95.48</v>
      </c>
      <c r="Q127" s="73" t="n">
        <v>1.085</v>
      </c>
      <c r="R127" s="72" t="n">
        <f aca="false">S127</f>
        <v>88</v>
      </c>
      <c r="S127" s="72" t="n">
        <f aca="false">G127*T127</f>
        <v>88</v>
      </c>
      <c r="T127" s="92" t="n">
        <v>1.1</v>
      </c>
      <c r="U127" s="72" t="n">
        <f aca="false">I127*V127</f>
        <v>141.019474315922</v>
      </c>
      <c r="V127" s="75" t="n">
        <f aca="false">H127*1.07</f>
        <v>132.786698979211</v>
      </c>
      <c r="W127" s="76" t="n">
        <f aca="false">V127</f>
        <v>132.786698979211</v>
      </c>
      <c r="X127" s="77" t="n">
        <f aca="false">W127*1.055</f>
        <v>140.089967423068</v>
      </c>
    </row>
    <row r="128" customFormat="false" ht="14.1" hidden="false" customHeight="true" outlineLevel="0" collapsed="false">
      <c r="A128" s="122" t="s">
        <v>161</v>
      </c>
      <c r="B128" s="144" t="s">
        <v>162</v>
      </c>
      <c r="C128" s="70" t="n">
        <v>63.4</v>
      </c>
      <c r="D128" s="71" t="n">
        <v>67.08988</v>
      </c>
      <c r="E128" s="71" t="n">
        <f aca="false">ROUND(D128,0)</f>
        <v>67</v>
      </c>
      <c r="F128" s="71" t="n">
        <f aca="false">E128*1.092</f>
        <v>73.164</v>
      </c>
      <c r="G128" s="72" t="n">
        <v>80</v>
      </c>
      <c r="H128" s="72" t="n">
        <f aca="false">J128*I128</f>
        <v>124.09971867216</v>
      </c>
      <c r="I128" s="73" t="n">
        <v>1.062</v>
      </c>
      <c r="J128" s="72" t="n">
        <f aca="false">K128*L128</f>
        <v>116.85472568</v>
      </c>
      <c r="K128" s="73" t="n">
        <v>1.064</v>
      </c>
      <c r="L128" s="72" t="n">
        <f aca="false">M128*N128</f>
        <v>109.82587</v>
      </c>
      <c r="M128" s="71" t="n">
        <v>1.07</v>
      </c>
      <c r="N128" s="72" t="n">
        <f aca="false">O128*P128</f>
        <v>102.641</v>
      </c>
      <c r="O128" s="73" t="n">
        <v>1.075</v>
      </c>
      <c r="P128" s="72" t="n">
        <f aca="false">Q128*R128</f>
        <v>95.48</v>
      </c>
      <c r="Q128" s="73" t="n">
        <v>1.085</v>
      </c>
      <c r="R128" s="72" t="n">
        <f aca="false">S128</f>
        <v>88</v>
      </c>
      <c r="S128" s="72" t="n">
        <f aca="false">G128*T128</f>
        <v>88</v>
      </c>
      <c r="T128" s="92" t="n">
        <v>1.1</v>
      </c>
      <c r="U128" s="72" t="n">
        <f aca="false">I128*V128</f>
        <v>141.019474315922</v>
      </c>
      <c r="V128" s="75" t="n">
        <f aca="false">H128*1.07</f>
        <v>132.786698979211</v>
      </c>
      <c r="W128" s="76" t="n">
        <f aca="false">V128</f>
        <v>132.786698979211</v>
      </c>
      <c r="X128" s="77" t="n">
        <f aca="false">W128*1.055</f>
        <v>140.089967423068</v>
      </c>
    </row>
    <row r="129" customFormat="false" ht="14.1" hidden="false" customHeight="true" outlineLevel="0" collapsed="false">
      <c r="A129" s="122" t="s">
        <v>163</v>
      </c>
      <c r="B129" s="63" t="s">
        <v>164</v>
      </c>
      <c r="C129" s="63"/>
      <c r="D129" s="63"/>
      <c r="E129" s="63"/>
      <c r="F129" s="63"/>
      <c r="G129" s="63"/>
      <c r="H129" s="63"/>
      <c r="I129" s="63"/>
      <c r="J129" s="63"/>
      <c r="K129" s="71"/>
      <c r="L129" s="72"/>
      <c r="M129" s="71"/>
      <c r="N129" s="72"/>
      <c r="O129" s="73"/>
      <c r="P129" s="72"/>
      <c r="Q129" s="73"/>
      <c r="R129" s="72"/>
      <c r="S129" s="64"/>
      <c r="T129" s="92"/>
      <c r="U129" s="64"/>
      <c r="V129" s="75"/>
      <c r="X129" s="77"/>
    </row>
    <row r="130" s="94" customFormat="true" ht="14.1" hidden="false" customHeight="true" outlineLevel="0" collapsed="false">
      <c r="A130" s="122"/>
      <c r="B130" s="78" t="s">
        <v>165</v>
      </c>
      <c r="C130" s="96"/>
      <c r="D130" s="97"/>
      <c r="E130" s="97"/>
      <c r="F130" s="97"/>
      <c r="G130" s="72" t="n">
        <v>88</v>
      </c>
      <c r="H130" s="72" t="n">
        <f aca="false">J130*I130</f>
        <v>136.509690539376</v>
      </c>
      <c r="I130" s="73" t="n">
        <v>1.062</v>
      </c>
      <c r="J130" s="72" t="n">
        <f aca="false">K130*L130</f>
        <v>128.540198248</v>
      </c>
      <c r="K130" s="73" t="n">
        <v>1.064</v>
      </c>
      <c r="L130" s="72" t="n">
        <f aca="false">M130*N130</f>
        <v>120.808457</v>
      </c>
      <c r="M130" s="71" t="n">
        <v>1.07</v>
      </c>
      <c r="N130" s="72" t="n">
        <f aca="false">O130*P130</f>
        <v>112.9051</v>
      </c>
      <c r="O130" s="73" t="n">
        <v>1.075</v>
      </c>
      <c r="P130" s="72" t="n">
        <f aca="false">Q130*R130</f>
        <v>105.028</v>
      </c>
      <c r="Q130" s="73" t="n">
        <v>1.085</v>
      </c>
      <c r="R130" s="72" t="n">
        <f aca="false">S130</f>
        <v>96.8</v>
      </c>
      <c r="S130" s="72" t="n">
        <f aca="false">G130*T130</f>
        <v>96.8</v>
      </c>
      <c r="T130" s="92" t="n">
        <v>1.1</v>
      </c>
      <c r="U130" s="72" t="n">
        <f aca="false">I130*V130</f>
        <v>155.121421747515</v>
      </c>
      <c r="V130" s="75" t="n">
        <f aca="false">H130*1.07</f>
        <v>146.065368877132</v>
      </c>
      <c r="W130" s="76" t="n">
        <f aca="false">V130</f>
        <v>146.065368877132</v>
      </c>
      <c r="X130" s="77" t="n">
        <f aca="false">W130*1.055</f>
        <v>154.098964165375</v>
      </c>
    </row>
    <row r="131" customFormat="false" ht="14.1" hidden="false" customHeight="true" outlineLevel="0" collapsed="false">
      <c r="A131" s="122"/>
      <c r="B131" s="122" t="s">
        <v>166</v>
      </c>
      <c r="C131" s="96"/>
      <c r="D131" s="97"/>
      <c r="E131" s="97"/>
      <c r="F131" s="97"/>
      <c r="G131" s="91" t="n">
        <v>222</v>
      </c>
      <c r="H131" s="72" t="n">
        <f aca="false">J131*I131</f>
        <v>344.376719315244</v>
      </c>
      <c r="I131" s="73" t="n">
        <v>1.062</v>
      </c>
      <c r="J131" s="72" t="n">
        <f aca="false">K131*L131</f>
        <v>324.271863762</v>
      </c>
      <c r="K131" s="73" t="n">
        <v>1.064</v>
      </c>
      <c r="L131" s="72" t="n">
        <f aca="false">M131*N131</f>
        <v>304.76678925</v>
      </c>
      <c r="M131" s="71" t="n">
        <v>1.07</v>
      </c>
      <c r="N131" s="72" t="n">
        <f aca="false">O131*P131</f>
        <v>284.828775</v>
      </c>
      <c r="O131" s="73" t="n">
        <v>1.075</v>
      </c>
      <c r="P131" s="72" t="n">
        <f aca="false">Q131*R131</f>
        <v>264.957</v>
      </c>
      <c r="Q131" s="73" t="n">
        <v>1.085</v>
      </c>
      <c r="R131" s="72" t="n">
        <f aca="false">S131</f>
        <v>244.2</v>
      </c>
      <c r="S131" s="72" t="n">
        <f aca="false">G131*T131</f>
        <v>244.2</v>
      </c>
      <c r="T131" s="92" t="n">
        <v>1.1</v>
      </c>
      <c r="U131" s="72" t="n">
        <f aca="false">I131*V131</f>
        <v>391.329041226684</v>
      </c>
      <c r="V131" s="75" t="n">
        <f aca="false">H131*1.07</f>
        <v>368.483089667311</v>
      </c>
      <c r="W131" s="76" t="n">
        <f aca="false">V131</f>
        <v>368.483089667311</v>
      </c>
      <c r="X131" s="77" t="n">
        <f aca="false">W131*1.055-1</f>
        <v>387.749659599013</v>
      </c>
    </row>
    <row r="132" customFormat="false" ht="14.1" hidden="false" customHeight="true" outlineLevel="0" collapsed="false">
      <c r="A132" s="122"/>
      <c r="B132" s="122" t="s">
        <v>167</v>
      </c>
      <c r="C132" s="96"/>
      <c r="D132" s="97"/>
      <c r="E132" s="97"/>
      <c r="F132" s="97"/>
      <c r="G132" s="91" t="n">
        <v>996</v>
      </c>
      <c r="H132" s="72" t="n">
        <f aca="false">J132*I132</f>
        <v>1545.04149746839</v>
      </c>
      <c r="I132" s="73" t="n">
        <v>1.062</v>
      </c>
      <c r="J132" s="72" t="n">
        <f aca="false">K132*L132</f>
        <v>1454.841334716</v>
      </c>
      <c r="K132" s="73" t="n">
        <v>1.064</v>
      </c>
      <c r="L132" s="72" t="n">
        <f aca="false">M132*N132</f>
        <v>1367.3320815</v>
      </c>
      <c r="M132" s="71" t="n">
        <v>1.07</v>
      </c>
      <c r="N132" s="72" t="n">
        <f aca="false">O132*P132</f>
        <v>1277.88045</v>
      </c>
      <c r="O132" s="73" t="n">
        <v>1.075</v>
      </c>
      <c r="P132" s="72" t="n">
        <f aca="false">Q132*R132</f>
        <v>1188.726</v>
      </c>
      <c r="Q132" s="73" t="n">
        <v>1.085</v>
      </c>
      <c r="R132" s="72" t="n">
        <f aca="false">S132</f>
        <v>1095.6</v>
      </c>
      <c r="S132" s="72" t="n">
        <f aca="false">G132*T132</f>
        <v>1095.6</v>
      </c>
      <c r="T132" s="92" t="n">
        <v>1.1</v>
      </c>
      <c r="U132" s="72" t="n">
        <f aca="false">I132*V132</f>
        <v>1755.69245523323</v>
      </c>
      <c r="V132" s="75" t="n">
        <f aca="false">H132*1.07</f>
        <v>1653.19440229118</v>
      </c>
      <c r="W132" s="76" t="n">
        <f aca="false">V132</f>
        <v>1653.19440229118</v>
      </c>
      <c r="X132" s="77" t="n">
        <f aca="false">W132*1.055</f>
        <v>1744.12009441719</v>
      </c>
    </row>
    <row r="133" customFormat="false" ht="14.1" hidden="false" customHeight="true" outlineLevel="0" collapsed="false">
      <c r="A133" s="122" t="s">
        <v>168</v>
      </c>
      <c r="B133" s="144" t="s">
        <v>169</v>
      </c>
      <c r="C133" s="70" t="n">
        <v>783</v>
      </c>
      <c r="D133" s="71" t="n">
        <v>828.5706</v>
      </c>
      <c r="E133" s="71" t="n">
        <f aca="false">ROUND(D133,0)</f>
        <v>829</v>
      </c>
      <c r="F133" s="71" t="n">
        <f aca="false">E133*1.092</f>
        <v>905.268</v>
      </c>
      <c r="G133" s="72" t="n">
        <v>996</v>
      </c>
      <c r="H133" s="72" t="n">
        <f aca="false">J133*I133</f>
        <v>1545.04149746839</v>
      </c>
      <c r="I133" s="73" t="n">
        <v>1.062</v>
      </c>
      <c r="J133" s="72" t="n">
        <f aca="false">K133*L133</f>
        <v>1454.841334716</v>
      </c>
      <c r="K133" s="73" t="n">
        <v>1.064</v>
      </c>
      <c r="L133" s="72" t="n">
        <f aca="false">M133*N133</f>
        <v>1367.3320815</v>
      </c>
      <c r="M133" s="71" t="n">
        <v>1.07</v>
      </c>
      <c r="N133" s="72" t="n">
        <f aca="false">O133*P133</f>
        <v>1277.88045</v>
      </c>
      <c r="O133" s="73" t="n">
        <v>1.075</v>
      </c>
      <c r="P133" s="72" t="n">
        <f aca="false">Q133*R133</f>
        <v>1188.726</v>
      </c>
      <c r="Q133" s="73" t="n">
        <v>1.085</v>
      </c>
      <c r="R133" s="72" t="n">
        <f aca="false">S133</f>
        <v>1095.6</v>
      </c>
      <c r="S133" s="72" t="n">
        <f aca="false">G133*T133</f>
        <v>1095.6</v>
      </c>
      <c r="T133" s="92" t="n">
        <v>1.1</v>
      </c>
      <c r="U133" s="72" t="n">
        <f aca="false">I133*V133</f>
        <v>1755.69245523323</v>
      </c>
      <c r="V133" s="75" t="n">
        <f aca="false">H133*1.07</f>
        <v>1653.19440229118</v>
      </c>
      <c r="W133" s="76" t="n">
        <f aca="false">V133</f>
        <v>1653.19440229118</v>
      </c>
      <c r="X133" s="77" t="n">
        <f aca="false">W133*1.055</f>
        <v>1744.12009441719</v>
      </c>
    </row>
    <row r="134" s="131" customFormat="true" ht="15" hidden="false" customHeight="true" outlineLevel="0" collapsed="false">
      <c r="A134" s="122" t="s">
        <v>170</v>
      </c>
      <c r="B134" s="63" t="s">
        <v>171</v>
      </c>
      <c r="C134" s="63"/>
      <c r="D134" s="63"/>
      <c r="E134" s="63"/>
      <c r="F134" s="63"/>
      <c r="G134" s="63"/>
      <c r="H134" s="63"/>
      <c r="I134" s="63"/>
      <c r="J134" s="63"/>
      <c r="K134" s="73"/>
      <c r="L134" s="72"/>
      <c r="M134" s="71"/>
      <c r="N134" s="72"/>
      <c r="O134" s="73"/>
      <c r="P134" s="72"/>
      <c r="Q134" s="73"/>
      <c r="R134" s="72"/>
      <c r="S134" s="149"/>
      <c r="T134" s="92"/>
      <c r="U134" s="149"/>
      <c r="V134" s="130"/>
      <c r="X134" s="77"/>
    </row>
    <row r="135" customFormat="false" ht="15" hidden="false" customHeight="true" outlineLevel="0" collapsed="false">
      <c r="A135" s="122"/>
      <c r="B135" s="69" t="s">
        <v>126</v>
      </c>
      <c r="C135" s="70" t="n">
        <v>310</v>
      </c>
      <c r="D135" s="71" t="n">
        <v>328.042</v>
      </c>
      <c r="E135" s="71" t="n">
        <f aca="false">ROUND(D135,0)</f>
        <v>328</v>
      </c>
      <c r="F135" s="71" t="n">
        <f aca="false">E135*1.092</f>
        <v>358.176</v>
      </c>
      <c r="G135" s="72" t="n">
        <v>275</v>
      </c>
      <c r="H135" s="72" t="n">
        <f aca="false">J135*I135</f>
        <v>426.59278293555</v>
      </c>
      <c r="I135" s="73" t="n">
        <v>1.062</v>
      </c>
      <c r="J135" s="72" t="n">
        <f aca="false">K135*L135</f>
        <v>401.688119525</v>
      </c>
      <c r="K135" s="73" t="n">
        <v>1.064</v>
      </c>
      <c r="L135" s="72" t="n">
        <f aca="false">M135*N135</f>
        <v>377.526428125</v>
      </c>
      <c r="M135" s="71" t="n">
        <v>1.07</v>
      </c>
      <c r="N135" s="72" t="n">
        <f aca="false">O135*P135</f>
        <v>352.8284375</v>
      </c>
      <c r="O135" s="73" t="n">
        <v>1.075</v>
      </c>
      <c r="P135" s="72" t="n">
        <f aca="false">Q135*R135</f>
        <v>328.2125</v>
      </c>
      <c r="Q135" s="73" t="n">
        <v>1.085</v>
      </c>
      <c r="R135" s="72" t="n">
        <f aca="false">S135</f>
        <v>302.5</v>
      </c>
      <c r="S135" s="72" t="n">
        <f aca="false">G135*T135</f>
        <v>302.5</v>
      </c>
      <c r="T135" s="92" t="n">
        <v>1.1</v>
      </c>
      <c r="U135" s="72" t="n">
        <f aca="false">I135*V135</f>
        <v>484.754442960983</v>
      </c>
      <c r="V135" s="75" t="n">
        <f aca="false">H135*1.07</f>
        <v>456.454277741039</v>
      </c>
      <c r="W135" s="76" t="n">
        <f aca="false">V135</f>
        <v>456.454277741039</v>
      </c>
      <c r="X135" s="77" t="n">
        <f aca="false">W135*1.055-1</f>
        <v>480.559263016796</v>
      </c>
    </row>
    <row r="136" customFormat="false" ht="15" hidden="false" customHeight="true" outlineLevel="0" collapsed="false">
      <c r="A136" s="122"/>
      <c r="B136" s="69" t="s">
        <v>127</v>
      </c>
      <c r="C136" s="70" t="n">
        <v>686</v>
      </c>
      <c r="D136" s="71" t="n">
        <v>725.9252</v>
      </c>
      <c r="E136" s="71" t="n">
        <f aca="false">ROUND(D136,0)</f>
        <v>726</v>
      </c>
      <c r="F136" s="71" t="n">
        <f aca="false">E136*1.092</f>
        <v>792.792</v>
      </c>
      <c r="G136" s="72" t="n">
        <v>996</v>
      </c>
      <c r="H136" s="72" t="n">
        <f aca="false">J136*I136</f>
        <v>1545.04149746839</v>
      </c>
      <c r="I136" s="73" t="n">
        <v>1.062</v>
      </c>
      <c r="J136" s="72" t="n">
        <f aca="false">K136*L136</f>
        <v>1454.841334716</v>
      </c>
      <c r="K136" s="73" t="n">
        <v>1.064</v>
      </c>
      <c r="L136" s="72" t="n">
        <f aca="false">M136*N136</f>
        <v>1367.3320815</v>
      </c>
      <c r="M136" s="71" t="n">
        <v>1.07</v>
      </c>
      <c r="N136" s="72" t="n">
        <f aca="false">O136*P136</f>
        <v>1277.88045</v>
      </c>
      <c r="O136" s="73" t="n">
        <v>1.075</v>
      </c>
      <c r="P136" s="72" t="n">
        <f aca="false">Q136*R136</f>
        <v>1188.726</v>
      </c>
      <c r="Q136" s="73" t="n">
        <v>1.085</v>
      </c>
      <c r="R136" s="72" t="n">
        <f aca="false">S136</f>
        <v>1095.6</v>
      </c>
      <c r="S136" s="72" t="n">
        <f aca="false">G136*T136</f>
        <v>1095.6</v>
      </c>
      <c r="T136" s="92" t="n">
        <v>1.1</v>
      </c>
      <c r="U136" s="72" t="n">
        <f aca="false">I136*V136</f>
        <v>1755.69245523323</v>
      </c>
      <c r="V136" s="75" t="n">
        <f aca="false">H136*1.07</f>
        <v>1653.19440229118</v>
      </c>
      <c r="W136" s="76" t="n">
        <f aca="false">V136</f>
        <v>1653.19440229118</v>
      </c>
      <c r="X136" s="77" t="n">
        <f aca="false">W136*1.055</f>
        <v>1744.12009441719</v>
      </c>
    </row>
    <row r="137" customFormat="false" ht="15" hidden="false" customHeight="true" outlineLevel="0" collapsed="false">
      <c r="A137" s="122" t="s">
        <v>172</v>
      </c>
      <c r="B137" s="63" t="s">
        <v>173</v>
      </c>
      <c r="C137" s="63"/>
      <c r="D137" s="63"/>
      <c r="E137" s="63"/>
      <c r="F137" s="63"/>
      <c r="G137" s="63"/>
      <c r="H137" s="63"/>
      <c r="I137" s="63"/>
      <c r="J137" s="63"/>
      <c r="K137" s="71"/>
      <c r="L137" s="72"/>
      <c r="M137" s="71"/>
      <c r="N137" s="72"/>
      <c r="O137" s="73"/>
      <c r="P137" s="72"/>
      <c r="Q137" s="73"/>
      <c r="R137" s="72"/>
      <c r="S137" s="149"/>
      <c r="T137" s="92"/>
      <c r="U137" s="149"/>
      <c r="V137" s="75"/>
      <c r="X137" s="77"/>
    </row>
    <row r="138" customFormat="false" ht="15" hidden="false" customHeight="true" outlineLevel="0" collapsed="false">
      <c r="A138" s="122"/>
      <c r="B138" s="69" t="s">
        <v>174</v>
      </c>
      <c r="C138" s="70"/>
      <c r="D138" s="71"/>
      <c r="E138" s="71"/>
      <c r="F138" s="71"/>
      <c r="G138" s="72" t="n">
        <v>222</v>
      </c>
      <c r="H138" s="72" t="n">
        <f aca="false">J138*I138</f>
        <v>344.376719315244</v>
      </c>
      <c r="I138" s="73" t="n">
        <v>1.062</v>
      </c>
      <c r="J138" s="72" t="n">
        <f aca="false">K138*L138</f>
        <v>324.271863762</v>
      </c>
      <c r="K138" s="73" t="n">
        <v>1.064</v>
      </c>
      <c r="L138" s="72" t="n">
        <f aca="false">M138*N138</f>
        <v>304.76678925</v>
      </c>
      <c r="M138" s="71" t="n">
        <v>1.07</v>
      </c>
      <c r="N138" s="72" t="n">
        <f aca="false">O138*P138</f>
        <v>284.828775</v>
      </c>
      <c r="O138" s="73" t="n">
        <v>1.075</v>
      </c>
      <c r="P138" s="72" t="n">
        <f aca="false">Q138*R138</f>
        <v>264.957</v>
      </c>
      <c r="Q138" s="73" t="n">
        <v>1.085</v>
      </c>
      <c r="R138" s="72" t="n">
        <f aca="false">S138</f>
        <v>244.2</v>
      </c>
      <c r="S138" s="72" t="n">
        <f aca="false">G138*T138</f>
        <v>244.2</v>
      </c>
      <c r="T138" s="92" t="n">
        <v>1.1</v>
      </c>
      <c r="U138" s="72" t="n">
        <f aca="false">I138*V138</f>
        <v>391.329041226684</v>
      </c>
      <c r="V138" s="75" t="n">
        <f aca="false">H138*1.07</f>
        <v>368.483089667311</v>
      </c>
      <c r="W138" s="76" t="n">
        <f aca="false">V138</f>
        <v>368.483089667311</v>
      </c>
      <c r="X138" s="77" t="n">
        <f aca="false">W138*1.055-1</f>
        <v>387.749659599013</v>
      </c>
    </row>
    <row r="139" customFormat="false" ht="15" hidden="false" customHeight="true" outlineLevel="0" collapsed="false">
      <c r="A139" s="122"/>
      <c r="B139" s="69" t="s">
        <v>175</v>
      </c>
      <c r="C139" s="70"/>
      <c r="D139" s="71"/>
      <c r="E139" s="71"/>
      <c r="F139" s="71"/>
      <c r="G139" s="72" t="n">
        <v>996</v>
      </c>
      <c r="H139" s="72" t="n">
        <f aca="false">J139*I139</f>
        <v>1545.04149746839</v>
      </c>
      <c r="I139" s="73" t="n">
        <v>1.062</v>
      </c>
      <c r="J139" s="72" t="n">
        <f aca="false">K139*L139</f>
        <v>1454.841334716</v>
      </c>
      <c r="K139" s="73" t="n">
        <v>1.064</v>
      </c>
      <c r="L139" s="72" t="n">
        <f aca="false">M139*N139</f>
        <v>1367.3320815</v>
      </c>
      <c r="M139" s="71" t="n">
        <v>1.07</v>
      </c>
      <c r="N139" s="72" t="n">
        <f aca="false">O139*P139</f>
        <v>1277.88045</v>
      </c>
      <c r="O139" s="73" t="n">
        <v>1.075</v>
      </c>
      <c r="P139" s="72" t="n">
        <f aca="false">Q139*R139</f>
        <v>1188.726</v>
      </c>
      <c r="Q139" s="73" t="n">
        <v>1.085</v>
      </c>
      <c r="R139" s="72" t="n">
        <f aca="false">S139</f>
        <v>1095.6</v>
      </c>
      <c r="S139" s="72" t="n">
        <f aca="false">G139*T139</f>
        <v>1095.6</v>
      </c>
      <c r="T139" s="92" t="n">
        <v>1.1</v>
      </c>
      <c r="U139" s="72" t="n">
        <f aca="false">I139*V139</f>
        <v>1755.69245523323</v>
      </c>
      <c r="V139" s="75" t="n">
        <f aca="false">H139*1.07</f>
        <v>1653.19440229118</v>
      </c>
      <c r="W139" s="76" t="n">
        <f aca="false">V139</f>
        <v>1653.19440229118</v>
      </c>
      <c r="X139" s="77" t="n">
        <f aca="false">W139*1.055</f>
        <v>1744.12009441719</v>
      </c>
    </row>
    <row r="140" customFormat="false" ht="15" hidden="false" customHeight="true" outlineLevel="0" collapsed="false">
      <c r="A140" s="122" t="s">
        <v>176</v>
      </c>
      <c r="B140" s="63" t="s">
        <v>177</v>
      </c>
      <c r="C140" s="63"/>
      <c r="D140" s="63"/>
      <c r="E140" s="63"/>
      <c r="F140" s="63"/>
      <c r="G140" s="63"/>
      <c r="H140" s="63"/>
      <c r="I140" s="63"/>
      <c r="J140" s="63"/>
      <c r="K140" s="71"/>
      <c r="L140" s="72"/>
      <c r="M140" s="71"/>
      <c r="N140" s="72"/>
      <c r="O140" s="73"/>
      <c r="P140" s="72"/>
      <c r="Q140" s="73"/>
      <c r="R140" s="72"/>
      <c r="S140" s="64"/>
      <c r="T140" s="92"/>
      <c r="U140" s="64"/>
      <c r="V140" s="75"/>
      <c r="X140" s="77"/>
    </row>
    <row r="141" customFormat="false" ht="15" hidden="false" customHeight="true" outlineLevel="0" collapsed="false">
      <c r="A141" s="122"/>
      <c r="B141" s="78" t="s">
        <v>165</v>
      </c>
      <c r="C141" s="128"/>
      <c r="D141" s="128"/>
      <c r="E141" s="128"/>
      <c r="F141" s="128"/>
      <c r="G141" s="72" t="n">
        <v>48</v>
      </c>
      <c r="H141" s="72" t="n">
        <f aca="false">J141*I141</f>
        <v>74.459831203296</v>
      </c>
      <c r="I141" s="73" t="n">
        <v>1.062</v>
      </c>
      <c r="J141" s="72" t="n">
        <f aca="false">K141*L141</f>
        <v>70.112835408</v>
      </c>
      <c r="K141" s="73" t="n">
        <v>1.064</v>
      </c>
      <c r="L141" s="72" t="n">
        <f aca="false">M141*N141</f>
        <v>65.895522</v>
      </c>
      <c r="M141" s="71" t="n">
        <v>1.07</v>
      </c>
      <c r="N141" s="72" t="n">
        <f aca="false">O141*P141</f>
        <v>61.5846</v>
      </c>
      <c r="O141" s="73" t="n">
        <v>1.075</v>
      </c>
      <c r="P141" s="72" t="n">
        <f aca="false">Q141*R141</f>
        <v>57.288</v>
      </c>
      <c r="Q141" s="73" t="n">
        <v>1.085</v>
      </c>
      <c r="R141" s="72" t="n">
        <f aca="false">S141</f>
        <v>52.8</v>
      </c>
      <c r="S141" s="72" t="n">
        <f aca="false">G141*T141</f>
        <v>52.8</v>
      </c>
      <c r="T141" s="92" t="n">
        <v>1.1</v>
      </c>
      <c r="U141" s="72" t="n">
        <f aca="false">I141*V141</f>
        <v>84.6116845895534</v>
      </c>
      <c r="V141" s="75" t="n">
        <f aca="false">H141*1.07</f>
        <v>79.6720193875268</v>
      </c>
      <c r="W141" s="76" t="n">
        <f aca="false">V141</f>
        <v>79.6720193875268</v>
      </c>
      <c r="X141" s="77" t="n">
        <f aca="false">W141*1.055</f>
        <v>84.0539804538407</v>
      </c>
    </row>
    <row r="142" customFormat="false" ht="15" hidden="false" customHeight="true" outlineLevel="0" collapsed="false">
      <c r="A142" s="122"/>
      <c r="B142" s="122" t="s">
        <v>178</v>
      </c>
      <c r="C142" s="128"/>
      <c r="D142" s="128"/>
      <c r="E142" s="128"/>
      <c r="F142" s="128"/>
      <c r="G142" s="72" t="n">
        <v>184</v>
      </c>
      <c r="H142" s="72" t="n">
        <f aca="false">J142*I142</f>
        <v>285.429352945968</v>
      </c>
      <c r="I142" s="73" t="n">
        <v>1.062</v>
      </c>
      <c r="J142" s="72" t="n">
        <f aca="false">K142*L142</f>
        <v>268.765869064</v>
      </c>
      <c r="K142" s="73" t="n">
        <v>1.064</v>
      </c>
      <c r="L142" s="72" t="n">
        <f aca="false">M142*N142</f>
        <v>252.599501</v>
      </c>
      <c r="M142" s="71" t="n">
        <v>1.07</v>
      </c>
      <c r="N142" s="72" t="n">
        <f aca="false">O142*P142</f>
        <v>236.0743</v>
      </c>
      <c r="O142" s="73" t="n">
        <v>1.075</v>
      </c>
      <c r="P142" s="72" t="n">
        <f aca="false">Q142*R142</f>
        <v>219.604</v>
      </c>
      <c r="Q142" s="73" t="n">
        <v>1.085</v>
      </c>
      <c r="R142" s="72" t="n">
        <f aca="false">S142</f>
        <v>202.4</v>
      </c>
      <c r="S142" s="72" t="n">
        <f aca="false">G142*T142</f>
        <v>202.4</v>
      </c>
      <c r="T142" s="92" t="n">
        <v>1.1</v>
      </c>
      <c r="U142" s="72" t="n">
        <f aca="false">I142*V142</f>
        <v>324.344790926621</v>
      </c>
      <c r="V142" s="75" t="n">
        <f aca="false">H142*1.07</f>
        <v>305.409407652186</v>
      </c>
      <c r="W142" s="76" t="n">
        <f aca="false">V142</f>
        <v>305.409407652186</v>
      </c>
      <c r="X142" s="77" t="n">
        <f aca="false">W142*1.055</f>
        <v>322.206925073056</v>
      </c>
    </row>
    <row r="143" customFormat="false" ht="15" hidden="false" customHeight="true" outlineLevel="0" collapsed="false">
      <c r="A143" s="122"/>
      <c r="B143" s="122" t="s">
        <v>179</v>
      </c>
      <c r="C143" s="128"/>
      <c r="D143" s="128"/>
      <c r="E143" s="128"/>
      <c r="F143" s="128"/>
      <c r="G143" s="72" t="n">
        <v>635</v>
      </c>
      <c r="H143" s="72" t="n">
        <f aca="false">J143*I143</f>
        <v>985.04151696027</v>
      </c>
      <c r="I143" s="73" t="n">
        <v>1.062</v>
      </c>
      <c r="J143" s="72" t="n">
        <f aca="false">K143*L143</f>
        <v>927.534385085</v>
      </c>
      <c r="K143" s="73" t="n">
        <v>1.064</v>
      </c>
      <c r="L143" s="72" t="n">
        <f aca="false">M143*N143</f>
        <v>871.742843125</v>
      </c>
      <c r="M143" s="71" t="n">
        <v>1.07</v>
      </c>
      <c r="N143" s="72" t="n">
        <f aca="false">O143*P143</f>
        <v>814.7129375</v>
      </c>
      <c r="O143" s="73" t="n">
        <v>1.075</v>
      </c>
      <c r="P143" s="72" t="n">
        <f aca="false">Q143*R143</f>
        <v>757.8725</v>
      </c>
      <c r="Q143" s="73" t="n">
        <v>1.085</v>
      </c>
      <c r="R143" s="72" t="n">
        <f aca="false">S143</f>
        <v>698.5</v>
      </c>
      <c r="S143" s="72" t="n">
        <f aca="false">G143*T143</f>
        <v>698.5</v>
      </c>
      <c r="T143" s="92" t="n">
        <v>1.1</v>
      </c>
      <c r="U143" s="72" t="n">
        <f aca="false">I143*V143</f>
        <v>1119.34207738263</v>
      </c>
      <c r="V143" s="75" t="n">
        <f aca="false">H143*1.07</f>
        <v>1053.99442314749</v>
      </c>
      <c r="W143" s="76" t="n">
        <f aca="false">V143</f>
        <v>1053.99442314749</v>
      </c>
      <c r="X143" s="77" t="n">
        <f aca="false">W143*1.055</f>
        <v>1111.9641164206</v>
      </c>
    </row>
    <row r="144" customFormat="false" ht="15" hidden="false" customHeight="true" outlineLevel="0" collapsed="false">
      <c r="A144" s="122" t="s">
        <v>180</v>
      </c>
      <c r="B144" s="63" t="s">
        <v>181</v>
      </c>
      <c r="C144" s="63"/>
      <c r="D144" s="63"/>
      <c r="E144" s="63"/>
      <c r="F144" s="63"/>
      <c r="G144" s="63"/>
      <c r="H144" s="63"/>
      <c r="I144" s="63"/>
      <c r="J144" s="63"/>
      <c r="K144" s="71"/>
      <c r="L144" s="72"/>
      <c r="M144" s="71"/>
      <c r="N144" s="72"/>
      <c r="O144" s="73"/>
      <c r="P144" s="72"/>
      <c r="Q144" s="73"/>
      <c r="R144" s="72"/>
      <c r="S144" s="72"/>
      <c r="T144" s="92"/>
      <c r="U144" s="72"/>
      <c r="V144" s="75"/>
      <c r="X144" s="77"/>
    </row>
    <row r="145" s="94" customFormat="true" ht="15" hidden="false" customHeight="true" outlineLevel="0" collapsed="false">
      <c r="A145" s="122"/>
      <c r="B145" s="95" t="s">
        <v>126</v>
      </c>
      <c r="C145" s="96"/>
      <c r="D145" s="97"/>
      <c r="E145" s="97"/>
      <c r="F145" s="97"/>
      <c r="G145" s="91" t="n">
        <v>184</v>
      </c>
      <c r="H145" s="91" t="n">
        <f aca="false">J145*I145</f>
        <v>285.429352945968</v>
      </c>
      <c r="I145" s="73" t="n">
        <v>1.062</v>
      </c>
      <c r="J145" s="72" t="n">
        <f aca="false">K145*L145</f>
        <v>268.765869064</v>
      </c>
      <c r="K145" s="73" t="n">
        <v>1.064</v>
      </c>
      <c r="L145" s="72" t="n">
        <f aca="false">M145*N145</f>
        <v>252.599501</v>
      </c>
      <c r="M145" s="71" t="n">
        <v>1.07</v>
      </c>
      <c r="N145" s="72" t="n">
        <f aca="false">O145*P145</f>
        <v>236.0743</v>
      </c>
      <c r="O145" s="73" t="n">
        <v>1.075</v>
      </c>
      <c r="P145" s="72" t="n">
        <f aca="false">Q145*R145</f>
        <v>219.604</v>
      </c>
      <c r="Q145" s="73" t="n">
        <v>1.085</v>
      </c>
      <c r="R145" s="72" t="n">
        <f aca="false">S145</f>
        <v>202.4</v>
      </c>
      <c r="S145" s="72" t="n">
        <f aca="false">G145*T145</f>
        <v>202.4</v>
      </c>
      <c r="T145" s="92" t="n">
        <v>1.1</v>
      </c>
      <c r="U145" s="72" t="n">
        <f aca="false">I145*V145</f>
        <v>324.344790926621</v>
      </c>
      <c r="V145" s="75" t="n">
        <f aca="false">H145*1.07</f>
        <v>305.409407652186</v>
      </c>
      <c r="W145" s="76" t="n">
        <f aca="false">V145</f>
        <v>305.409407652186</v>
      </c>
      <c r="X145" s="77" t="n">
        <f aca="false">W145*1.055</f>
        <v>322.206925073056</v>
      </c>
    </row>
    <row r="146" customFormat="false" ht="15" hidden="false" customHeight="true" outlineLevel="0" collapsed="false">
      <c r="A146" s="122"/>
      <c r="B146" s="95" t="s">
        <v>127</v>
      </c>
      <c r="C146" s="96" t="n">
        <v>499</v>
      </c>
      <c r="D146" s="97" t="n">
        <v>528.0418</v>
      </c>
      <c r="E146" s="97" t="n">
        <f aca="false">ROUND(D146,0)</f>
        <v>528</v>
      </c>
      <c r="F146" s="97" t="n">
        <f aca="false">E146*1.092</f>
        <v>576.576</v>
      </c>
      <c r="G146" s="91" t="n">
        <v>635</v>
      </c>
      <c r="H146" s="91" t="n">
        <f aca="false">J146*I146</f>
        <v>985.04151696027</v>
      </c>
      <c r="I146" s="73" t="n">
        <v>1.062</v>
      </c>
      <c r="J146" s="72" t="n">
        <f aca="false">K146*L146</f>
        <v>927.534385085</v>
      </c>
      <c r="K146" s="73" t="n">
        <v>1.064</v>
      </c>
      <c r="L146" s="72" t="n">
        <f aca="false">M146*N146</f>
        <v>871.742843125</v>
      </c>
      <c r="M146" s="71" t="n">
        <v>1.07</v>
      </c>
      <c r="N146" s="72" t="n">
        <f aca="false">O146*P146</f>
        <v>814.7129375</v>
      </c>
      <c r="O146" s="73" t="n">
        <v>1.075</v>
      </c>
      <c r="P146" s="72" t="n">
        <f aca="false">Q146*R146</f>
        <v>757.8725</v>
      </c>
      <c r="Q146" s="73" t="n">
        <v>1.085</v>
      </c>
      <c r="R146" s="72" t="n">
        <f aca="false">S146</f>
        <v>698.5</v>
      </c>
      <c r="S146" s="72" t="n">
        <f aca="false">G146*T146</f>
        <v>698.5</v>
      </c>
      <c r="T146" s="92" t="n">
        <v>1.1</v>
      </c>
      <c r="U146" s="72" t="n">
        <f aca="false">I146*V146</f>
        <v>1119.34207738263</v>
      </c>
      <c r="V146" s="75" t="n">
        <f aca="false">H146*1.07</f>
        <v>1053.99442314749</v>
      </c>
      <c r="W146" s="76" t="n">
        <f aca="false">V146</f>
        <v>1053.99442314749</v>
      </c>
      <c r="X146" s="77" t="n">
        <f aca="false">W146*1.055</f>
        <v>1111.9641164206</v>
      </c>
    </row>
    <row r="147" customFormat="false" ht="15" hidden="false" customHeight="true" outlineLevel="0" collapsed="false">
      <c r="A147" s="122" t="s">
        <v>182</v>
      </c>
      <c r="B147" s="63" t="s">
        <v>183</v>
      </c>
      <c r="C147" s="63"/>
      <c r="D147" s="63"/>
      <c r="E147" s="63"/>
      <c r="F147" s="63"/>
      <c r="G147" s="63"/>
      <c r="H147" s="63"/>
      <c r="I147" s="63"/>
      <c r="J147" s="63"/>
      <c r="K147" s="71"/>
      <c r="L147" s="72"/>
      <c r="M147" s="71"/>
      <c r="N147" s="72"/>
      <c r="O147" s="73"/>
      <c r="P147" s="72"/>
      <c r="Q147" s="73"/>
      <c r="R147" s="72"/>
      <c r="S147" s="72"/>
      <c r="T147" s="92"/>
      <c r="U147" s="72"/>
      <c r="V147" s="75"/>
      <c r="X147" s="77"/>
    </row>
    <row r="148" s="94" customFormat="true" ht="15" hidden="false" customHeight="true" outlineLevel="0" collapsed="false">
      <c r="A148" s="122"/>
      <c r="B148" s="95" t="s">
        <v>126</v>
      </c>
      <c r="C148" s="96"/>
      <c r="D148" s="97"/>
      <c r="E148" s="97"/>
      <c r="F148" s="97"/>
      <c r="G148" s="91" t="n">
        <v>215</v>
      </c>
      <c r="H148" s="91" t="n">
        <f aca="false">J148*I148</f>
        <v>333.51799393143</v>
      </c>
      <c r="I148" s="73" t="n">
        <v>1.062</v>
      </c>
      <c r="J148" s="72" t="n">
        <f aca="false">K148*L148</f>
        <v>314.047075265</v>
      </c>
      <c r="K148" s="73" t="n">
        <v>1.064</v>
      </c>
      <c r="L148" s="72" t="n">
        <f aca="false">M148*N148</f>
        <v>295.157025625</v>
      </c>
      <c r="M148" s="71" t="n">
        <v>1.07</v>
      </c>
      <c r="N148" s="72" t="n">
        <f aca="false">O148*P148</f>
        <v>275.8476875</v>
      </c>
      <c r="O148" s="73" t="n">
        <v>1.075</v>
      </c>
      <c r="P148" s="72" t="n">
        <f aca="false">Q148*R148</f>
        <v>256.6025</v>
      </c>
      <c r="Q148" s="73" t="n">
        <v>1.085</v>
      </c>
      <c r="R148" s="72" t="n">
        <f aca="false">S148</f>
        <v>236.5</v>
      </c>
      <c r="S148" s="72" t="n">
        <f aca="false">G148*T148</f>
        <v>236.5</v>
      </c>
      <c r="T148" s="92" t="n">
        <v>1.1</v>
      </c>
      <c r="U148" s="72" t="n">
        <f aca="false">I148*V148</f>
        <v>378.989837224041</v>
      </c>
      <c r="V148" s="75" t="n">
        <f aca="false">H148*1.07</f>
        <v>356.86425350663</v>
      </c>
      <c r="W148" s="76" t="n">
        <f aca="false">V148</f>
        <v>356.86425350663</v>
      </c>
      <c r="X148" s="77" t="n">
        <f aca="false">W148*1.055+1</f>
        <v>377.491787449495</v>
      </c>
    </row>
    <row r="149" customFormat="false" ht="15" hidden="false" customHeight="true" outlineLevel="0" collapsed="false">
      <c r="A149" s="122"/>
      <c r="B149" s="95" t="s">
        <v>127</v>
      </c>
      <c r="C149" s="96" t="n">
        <v>530</v>
      </c>
      <c r="D149" s="97" t="n">
        <v>560.846</v>
      </c>
      <c r="E149" s="97" t="n">
        <f aca="false">ROUND(D149,0)</f>
        <v>561</v>
      </c>
      <c r="F149" s="97" t="n">
        <f aca="false">E149*1.092</f>
        <v>612.612</v>
      </c>
      <c r="G149" s="91" t="n">
        <v>675</v>
      </c>
      <c r="H149" s="91" t="n">
        <f aca="false">J149*I149</f>
        <v>1047.09137629635</v>
      </c>
      <c r="I149" s="73" t="n">
        <v>1.062</v>
      </c>
      <c r="J149" s="72" t="n">
        <f aca="false">K149*L149</f>
        <v>985.961747925</v>
      </c>
      <c r="K149" s="73" t="n">
        <v>1.064</v>
      </c>
      <c r="L149" s="72" t="n">
        <f aca="false">M149*N149</f>
        <v>926.655778125</v>
      </c>
      <c r="M149" s="71" t="n">
        <v>1.07</v>
      </c>
      <c r="N149" s="72" t="n">
        <f aca="false">O149*P149</f>
        <v>866.0334375</v>
      </c>
      <c r="O149" s="73" t="n">
        <v>1.075</v>
      </c>
      <c r="P149" s="72" t="n">
        <f aca="false">Q149*R149</f>
        <v>805.6125</v>
      </c>
      <c r="Q149" s="73" t="n">
        <v>1.085</v>
      </c>
      <c r="R149" s="72" t="n">
        <f aca="false">S149</f>
        <v>742.5</v>
      </c>
      <c r="S149" s="72" t="n">
        <f aca="false">G149*T149</f>
        <v>742.5</v>
      </c>
      <c r="T149" s="92" t="n">
        <v>1.1</v>
      </c>
      <c r="U149" s="72" t="n">
        <f aca="false">I149*V149</f>
        <v>1189.8518145406</v>
      </c>
      <c r="V149" s="75" t="n">
        <f aca="false">H149*1.07</f>
        <v>1120.3877726371</v>
      </c>
      <c r="W149" s="76" t="n">
        <f aca="false">V149</f>
        <v>1120.3877726371</v>
      </c>
      <c r="X149" s="77" t="n">
        <f aca="false">W149*1.055</f>
        <v>1182.00910013214</v>
      </c>
    </row>
    <row r="150" customFormat="false" ht="15" hidden="false" customHeight="true" outlineLevel="0" collapsed="false">
      <c r="A150" s="122" t="s">
        <v>184</v>
      </c>
      <c r="B150" s="150" t="s">
        <v>185</v>
      </c>
      <c r="C150" s="150"/>
      <c r="D150" s="150"/>
      <c r="E150" s="150"/>
      <c r="F150" s="150"/>
      <c r="G150" s="150"/>
      <c r="H150" s="150"/>
      <c r="I150" s="150"/>
      <c r="J150" s="150"/>
      <c r="K150" s="71"/>
      <c r="L150" s="72"/>
      <c r="M150" s="71"/>
      <c r="N150" s="72"/>
      <c r="O150" s="73"/>
      <c r="P150" s="72"/>
      <c r="Q150" s="73"/>
      <c r="R150" s="72"/>
      <c r="S150" s="64"/>
      <c r="T150" s="92"/>
      <c r="U150" s="64"/>
      <c r="V150" s="75"/>
      <c r="X150" s="77"/>
    </row>
    <row r="151" customFormat="false" ht="15" hidden="false" customHeight="true" outlineLevel="0" collapsed="false">
      <c r="A151" s="122"/>
      <c r="B151" s="69" t="s">
        <v>186</v>
      </c>
      <c r="C151" s="70" t="n">
        <v>82.4</v>
      </c>
      <c r="D151" s="71" t="n">
        <v>87.19568</v>
      </c>
      <c r="E151" s="71" t="n">
        <f aca="false">ROUND(D151,0)</f>
        <v>87</v>
      </c>
      <c r="F151" s="71" t="n">
        <f aca="false">E151*1.092</f>
        <v>95.004</v>
      </c>
      <c r="G151" s="72" t="n">
        <v>105</v>
      </c>
      <c r="H151" s="72" t="n">
        <f aca="false">J151*I151</f>
        <v>162.88088075721</v>
      </c>
      <c r="I151" s="73" t="n">
        <v>1.062</v>
      </c>
      <c r="J151" s="72" t="n">
        <f aca="false">K151*L151</f>
        <v>153.371827455</v>
      </c>
      <c r="K151" s="73" t="n">
        <v>1.064</v>
      </c>
      <c r="L151" s="72" t="n">
        <f aca="false">M151*N151</f>
        <v>144.146454375</v>
      </c>
      <c r="M151" s="71" t="n">
        <v>1.07</v>
      </c>
      <c r="N151" s="72" t="n">
        <f aca="false">O151*P151</f>
        <v>134.7163125</v>
      </c>
      <c r="O151" s="73" t="n">
        <v>1.075</v>
      </c>
      <c r="P151" s="72" t="n">
        <f aca="false">Q151*R151</f>
        <v>125.3175</v>
      </c>
      <c r="Q151" s="73" t="n">
        <v>1.085</v>
      </c>
      <c r="R151" s="72" t="n">
        <f aca="false">S151</f>
        <v>115.5</v>
      </c>
      <c r="S151" s="72" t="n">
        <f aca="false">G151*T151</f>
        <v>115.5</v>
      </c>
      <c r="T151" s="92" t="n">
        <v>1.1</v>
      </c>
      <c r="U151" s="72" t="n">
        <f aca="false">I151*V151</f>
        <v>185.088060039648</v>
      </c>
      <c r="V151" s="75" t="n">
        <f aca="false">H151*1.07</f>
        <v>174.282542410215</v>
      </c>
      <c r="W151" s="76" t="n">
        <f aca="false">V151</f>
        <v>174.282542410215</v>
      </c>
      <c r="X151" s="77" t="n">
        <f aca="false">W151*1.055</f>
        <v>183.868082242777</v>
      </c>
    </row>
    <row r="152" customFormat="false" ht="15" hidden="false" customHeight="true" outlineLevel="0" collapsed="false">
      <c r="A152" s="122"/>
      <c r="B152" s="69" t="s">
        <v>187</v>
      </c>
      <c r="C152" s="70" t="n">
        <v>95.2</v>
      </c>
      <c r="D152" s="71" t="n">
        <v>100.74064</v>
      </c>
      <c r="E152" s="71" t="n">
        <f aca="false">ROUND(D152,0)</f>
        <v>101</v>
      </c>
      <c r="F152" s="71" t="n">
        <f aca="false">E152*1.092</f>
        <v>110.292</v>
      </c>
      <c r="G152" s="72" t="n">
        <v>121</v>
      </c>
      <c r="H152" s="72" t="n">
        <f aca="false">J152*I152</f>
        <v>187.700824491642</v>
      </c>
      <c r="I152" s="73" t="n">
        <v>1.062</v>
      </c>
      <c r="J152" s="72" t="n">
        <f aca="false">K152*L152</f>
        <v>176.742772591</v>
      </c>
      <c r="K152" s="73" t="n">
        <v>1.064</v>
      </c>
      <c r="L152" s="72" t="n">
        <f aca="false">M152*N152</f>
        <v>166.111628375</v>
      </c>
      <c r="M152" s="71" t="n">
        <v>1.07</v>
      </c>
      <c r="N152" s="72" t="n">
        <f aca="false">O152*P152</f>
        <v>155.2445125</v>
      </c>
      <c r="O152" s="73" t="n">
        <v>1.075</v>
      </c>
      <c r="P152" s="72" t="n">
        <f aca="false">Q152*R152</f>
        <v>144.4135</v>
      </c>
      <c r="Q152" s="73" t="n">
        <v>1.085</v>
      </c>
      <c r="R152" s="72" t="n">
        <f aca="false">S152</f>
        <v>133.1</v>
      </c>
      <c r="S152" s="72" t="n">
        <f aca="false">G152*T152</f>
        <v>133.1</v>
      </c>
      <c r="T152" s="92" t="n">
        <v>1.1</v>
      </c>
      <c r="U152" s="72" t="n">
        <f aca="false">I152*V152</f>
        <v>213.291954902833</v>
      </c>
      <c r="V152" s="75" t="n">
        <f aca="false">H152*1.07</f>
        <v>200.839882206057</v>
      </c>
      <c r="W152" s="76" t="n">
        <f aca="false">V152</f>
        <v>200.839882206057</v>
      </c>
      <c r="X152" s="77" t="n">
        <f aca="false">W152*1.055</f>
        <v>211.88607572739</v>
      </c>
    </row>
    <row r="153" customFormat="false" ht="15" hidden="false" customHeight="true" outlineLevel="0" collapsed="false">
      <c r="A153" s="122"/>
      <c r="B153" s="69" t="s">
        <v>188</v>
      </c>
      <c r="C153" s="70" t="n">
        <v>107</v>
      </c>
      <c r="D153" s="71" t="n">
        <v>113.2274</v>
      </c>
      <c r="E153" s="71" t="n">
        <f aca="false">ROUND(D153,0)</f>
        <v>113</v>
      </c>
      <c r="F153" s="71" t="n">
        <f aca="false">E153*1.092</f>
        <v>123.396</v>
      </c>
      <c r="G153" s="72" t="n">
        <v>135</v>
      </c>
      <c r="H153" s="72" t="n">
        <f aca="false">J153*I153</f>
        <v>209.41827525927</v>
      </c>
      <c r="I153" s="73" t="n">
        <v>1.062</v>
      </c>
      <c r="J153" s="72" t="n">
        <f aca="false">K153*L153</f>
        <v>197.192349585</v>
      </c>
      <c r="K153" s="73" t="n">
        <v>1.064</v>
      </c>
      <c r="L153" s="72" t="n">
        <f aca="false">M153*N153</f>
        <v>185.331155625</v>
      </c>
      <c r="M153" s="71" t="n">
        <v>1.07</v>
      </c>
      <c r="N153" s="72" t="n">
        <f aca="false">O153*P153</f>
        <v>173.2066875</v>
      </c>
      <c r="O153" s="73" t="n">
        <v>1.075</v>
      </c>
      <c r="P153" s="72" t="n">
        <f aca="false">Q153*R153</f>
        <v>161.1225</v>
      </c>
      <c r="Q153" s="73" t="n">
        <v>1.085</v>
      </c>
      <c r="R153" s="72" t="n">
        <f aca="false">S153</f>
        <v>148.5</v>
      </c>
      <c r="S153" s="72" t="n">
        <f aca="false">G153*T153</f>
        <v>148.5</v>
      </c>
      <c r="T153" s="92" t="n">
        <v>1.1</v>
      </c>
      <c r="U153" s="72" t="n">
        <f aca="false">I153*V153</f>
        <v>237.970362908119</v>
      </c>
      <c r="V153" s="75" t="n">
        <f aca="false">H153*1.07</f>
        <v>224.077554527419</v>
      </c>
      <c r="W153" s="76" t="n">
        <f aca="false">V153</f>
        <v>224.077554527419</v>
      </c>
      <c r="X153" s="77" t="n">
        <f aca="false">W153*1.055</f>
        <v>236.401820026427</v>
      </c>
    </row>
    <row r="154" customFormat="false" ht="15" hidden="false" customHeight="true" outlineLevel="0" collapsed="false">
      <c r="A154" s="122" t="s">
        <v>189</v>
      </c>
      <c r="B154" s="63" t="s">
        <v>190</v>
      </c>
      <c r="C154" s="63"/>
      <c r="D154" s="63"/>
      <c r="E154" s="63"/>
      <c r="F154" s="63"/>
      <c r="G154" s="63"/>
      <c r="H154" s="63"/>
      <c r="I154" s="63"/>
      <c r="J154" s="63"/>
      <c r="K154" s="71"/>
      <c r="L154" s="72"/>
      <c r="M154" s="71"/>
      <c r="N154" s="72"/>
      <c r="O154" s="73"/>
      <c r="P154" s="72"/>
      <c r="Q154" s="73"/>
      <c r="R154" s="72"/>
      <c r="S154" s="72"/>
      <c r="T154" s="92"/>
      <c r="U154" s="72"/>
      <c r="V154" s="75"/>
      <c r="X154" s="77"/>
    </row>
    <row r="155" s="94" customFormat="true" ht="15" hidden="false" customHeight="true" outlineLevel="0" collapsed="false">
      <c r="A155" s="122"/>
      <c r="B155" s="95" t="s">
        <v>126</v>
      </c>
      <c r="C155" s="96" t="n">
        <v>322</v>
      </c>
      <c r="D155" s="97" t="n">
        <v>340.7404</v>
      </c>
      <c r="E155" s="97" t="n">
        <f aca="false">ROUND(D155,0)</f>
        <v>341</v>
      </c>
      <c r="F155" s="97" t="n">
        <f aca="false">E155*1.092</f>
        <v>372.372</v>
      </c>
      <c r="G155" s="91" t="n">
        <v>409</v>
      </c>
      <c r="H155" s="91" t="n">
        <f aca="false">J155*I155</f>
        <v>634.459811711418</v>
      </c>
      <c r="I155" s="73" t="n">
        <v>1.062</v>
      </c>
      <c r="J155" s="72" t="n">
        <f aca="false">K155*L155</f>
        <v>597.419785039</v>
      </c>
      <c r="K155" s="73" t="n">
        <v>1.064</v>
      </c>
      <c r="L155" s="72" t="n">
        <f aca="false">M155*N155</f>
        <v>561.484760375</v>
      </c>
      <c r="M155" s="71" t="n">
        <v>1.07</v>
      </c>
      <c r="N155" s="72" t="n">
        <f aca="false">O155*P155</f>
        <v>524.7521125</v>
      </c>
      <c r="O155" s="73" t="n">
        <v>1.075</v>
      </c>
      <c r="P155" s="72" t="n">
        <f aca="false">Q155*R155</f>
        <v>488.1415</v>
      </c>
      <c r="Q155" s="73" t="n">
        <v>1.085</v>
      </c>
      <c r="R155" s="72" t="n">
        <f aca="false">S155</f>
        <v>449.9</v>
      </c>
      <c r="S155" s="72" t="n">
        <f aca="false">G155*T155</f>
        <v>449.9</v>
      </c>
      <c r="T155" s="92" t="n">
        <v>1.1</v>
      </c>
      <c r="U155" s="72" t="n">
        <f aca="false">I155*V155</f>
        <v>720.962062440153</v>
      </c>
      <c r="V155" s="75" t="n">
        <f aca="false">H155*1.07</f>
        <v>678.871998531217</v>
      </c>
      <c r="W155" s="76" t="n">
        <f aca="false">V155</f>
        <v>678.871998531217</v>
      </c>
      <c r="X155" s="77" t="n">
        <f aca="false">W155*1.055</f>
        <v>716.209958450434</v>
      </c>
    </row>
    <row r="156" customFormat="false" ht="15" hidden="false" customHeight="true" outlineLevel="0" collapsed="false">
      <c r="A156" s="122"/>
      <c r="B156" s="95" t="s">
        <v>127</v>
      </c>
      <c r="C156" s="96" t="n">
        <v>832</v>
      </c>
      <c r="D156" s="97" t="n">
        <v>880.4224</v>
      </c>
      <c r="E156" s="97" t="n">
        <f aca="false">ROUND(D156,0)</f>
        <v>880</v>
      </c>
      <c r="F156" s="97" t="n">
        <f aca="false">E156*1.092</f>
        <v>960.96</v>
      </c>
      <c r="G156" s="91" t="n">
        <v>1057</v>
      </c>
      <c r="H156" s="91" t="n">
        <f aca="false">J156*I156</f>
        <v>1639.66753295591</v>
      </c>
      <c r="I156" s="73" t="n">
        <v>1.062</v>
      </c>
      <c r="J156" s="72" t="n">
        <f aca="false">K156*L156</f>
        <v>1543.943063047</v>
      </c>
      <c r="K156" s="73" t="n">
        <v>1.064</v>
      </c>
      <c r="L156" s="72" t="n">
        <f aca="false">M156*N156</f>
        <v>1451.074307375</v>
      </c>
      <c r="M156" s="71" t="n">
        <v>1.07</v>
      </c>
      <c r="N156" s="72" t="n">
        <f aca="false">O156*P156</f>
        <v>1356.1442125</v>
      </c>
      <c r="O156" s="73" t="n">
        <v>1.075</v>
      </c>
      <c r="P156" s="72" t="n">
        <f aca="false">Q156*R156</f>
        <v>1261.5295</v>
      </c>
      <c r="Q156" s="73" t="n">
        <v>1.085</v>
      </c>
      <c r="R156" s="72" t="n">
        <f aca="false">S156</f>
        <v>1162.7</v>
      </c>
      <c r="S156" s="72" t="n">
        <f aca="false">G156*T156</f>
        <v>1162.7</v>
      </c>
      <c r="T156" s="92" t="n">
        <v>1.1</v>
      </c>
      <c r="U156" s="72" t="n">
        <f aca="false">I156*V156</f>
        <v>1863.21980439912</v>
      </c>
      <c r="V156" s="75" t="n">
        <f aca="false">H156*1.07</f>
        <v>1754.44426026283</v>
      </c>
      <c r="W156" s="76" t="n">
        <f aca="false">V156</f>
        <v>1754.44426026283</v>
      </c>
      <c r="X156" s="77" t="n">
        <f aca="false">W156*1.055-1</f>
        <v>1849.93869457728</v>
      </c>
    </row>
    <row r="157" customFormat="false" ht="14.1" hidden="false" customHeight="true" outlineLevel="0" collapsed="false">
      <c r="A157" s="122" t="s">
        <v>191</v>
      </c>
      <c r="B157" s="63" t="s">
        <v>192</v>
      </c>
      <c r="C157" s="63"/>
      <c r="D157" s="63"/>
      <c r="E157" s="63"/>
      <c r="F157" s="63"/>
      <c r="G157" s="63"/>
      <c r="H157" s="63"/>
      <c r="I157" s="63"/>
      <c r="J157" s="63"/>
      <c r="K157" s="71"/>
      <c r="L157" s="72"/>
      <c r="M157" s="71"/>
      <c r="N157" s="72"/>
      <c r="O157" s="73"/>
      <c r="P157" s="72"/>
      <c r="Q157" s="73"/>
      <c r="R157" s="72"/>
      <c r="S157" s="72"/>
      <c r="T157" s="92"/>
      <c r="U157" s="72"/>
      <c r="V157" s="75"/>
      <c r="X157" s="77"/>
    </row>
    <row r="158" s="94" customFormat="true" ht="14.1" hidden="false" customHeight="true" outlineLevel="0" collapsed="false">
      <c r="A158" s="122"/>
      <c r="B158" s="95" t="s">
        <v>124</v>
      </c>
      <c r="C158" s="96"/>
      <c r="D158" s="97"/>
      <c r="E158" s="97"/>
      <c r="F158" s="97"/>
      <c r="G158" s="91" t="n">
        <v>121</v>
      </c>
      <c r="H158" s="91" t="n">
        <f aca="false">J158*I158</f>
        <v>187.700824491642</v>
      </c>
      <c r="I158" s="73" t="n">
        <v>1.062</v>
      </c>
      <c r="J158" s="72" t="n">
        <f aca="false">K158*L158</f>
        <v>176.742772591</v>
      </c>
      <c r="K158" s="73" t="n">
        <v>1.064</v>
      </c>
      <c r="L158" s="72" t="n">
        <f aca="false">M158*N158</f>
        <v>166.111628375</v>
      </c>
      <c r="M158" s="71" t="n">
        <v>1.07</v>
      </c>
      <c r="N158" s="72" t="n">
        <f aca="false">O158*P158</f>
        <v>155.2445125</v>
      </c>
      <c r="O158" s="73" t="n">
        <v>1.075</v>
      </c>
      <c r="P158" s="72" t="n">
        <f aca="false">Q158*R158</f>
        <v>144.4135</v>
      </c>
      <c r="Q158" s="73" t="n">
        <v>1.085</v>
      </c>
      <c r="R158" s="72" t="n">
        <f aca="false">S158</f>
        <v>133.1</v>
      </c>
      <c r="S158" s="72" t="n">
        <f aca="false">G158*T158</f>
        <v>133.1</v>
      </c>
      <c r="T158" s="92" t="n">
        <v>1.1</v>
      </c>
      <c r="U158" s="72" t="n">
        <f aca="false">I158*V158</f>
        <v>213.291954902833</v>
      </c>
      <c r="V158" s="75" t="n">
        <f aca="false">H158*1.07</f>
        <v>200.839882206057</v>
      </c>
      <c r="W158" s="76" t="n">
        <f aca="false">V158</f>
        <v>200.839882206057</v>
      </c>
      <c r="X158" s="77" t="n">
        <f aca="false">W158*1.055</f>
        <v>211.88607572739</v>
      </c>
    </row>
    <row r="159" customFormat="false" ht="14.1" hidden="false" customHeight="true" outlineLevel="0" collapsed="false">
      <c r="A159" s="122"/>
      <c r="B159" s="95" t="s">
        <v>126</v>
      </c>
      <c r="C159" s="96" t="n">
        <v>167</v>
      </c>
      <c r="D159" s="97" t="n">
        <v>176.7194</v>
      </c>
      <c r="E159" s="97" t="n">
        <f aca="false">ROUND(D159,0)</f>
        <v>177</v>
      </c>
      <c r="F159" s="97" t="n">
        <f aca="false">E159*1.092</f>
        <v>193.284</v>
      </c>
      <c r="G159" s="91" t="n">
        <v>212</v>
      </c>
      <c r="H159" s="91" t="n">
        <f aca="false">J159*I159</f>
        <v>328.864254481224</v>
      </c>
      <c r="I159" s="73" t="n">
        <v>1.062</v>
      </c>
      <c r="J159" s="72" t="n">
        <f aca="false">K159*L159</f>
        <v>309.665023052</v>
      </c>
      <c r="K159" s="73" t="n">
        <v>1.064</v>
      </c>
      <c r="L159" s="72" t="n">
        <f aca="false">M159*N159</f>
        <v>291.0385555</v>
      </c>
      <c r="M159" s="71" t="n">
        <v>1.07</v>
      </c>
      <c r="N159" s="72" t="n">
        <f aca="false">O159*P159</f>
        <v>271.99865</v>
      </c>
      <c r="O159" s="73" t="n">
        <v>1.075</v>
      </c>
      <c r="P159" s="72" t="n">
        <f aca="false">Q159*R159</f>
        <v>253.022</v>
      </c>
      <c r="Q159" s="73" t="n">
        <v>1.085</v>
      </c>
      <c r="R159" s="72" t="n">
        <f aca="false">S159</f>
        <v>233.2</v>
      </c>
      <c r="S159" s="72" t="n">
        <f aca="false">G159*T159</f>
        <v>233.2</v>
      </c>
      <c r="T159" s="92" t="n">
        <v>1.1</v>
      </c>
      <c r="U159" s="72" t="n">
        <f aca="false">I159*V159</f>
        <v>373.701606937194</v>
      </c>
      <c r="V159" s="75" t="n">
        <f aca="false">H159*1.07</f>
        <v>351.88475229491</v>
      </c>
      <c r="W159" s="76" t="n">
        <f aca="false">V159</f>
        <v>351.88475229491</v>
      </c>
      <c r="X159" s="77" t="n">
        <f aca="false">W159*1.055</f>
        <v>371.23841367113</v>
      </c>
    </row>
    <row r="160" customFormat="false" ht="14.1" hidden="false" customHeight="true" outlineLevel="0" collapsed="false">
      <c r="A160" s="122"/>
      <c r="B160" s="95" t="s">
        <v>127</v>
      </c>
      <c r="C160" s="96" t="n">
        <v>383</v>
      </c>
      <c r="D160" s="97" t="n">
        <v>405.2906</v>
      </c>
      <c r="E160" s="97" t="n">
        <f aca="false">ROUND(D160,0)</f>
        <v>405</v>
      </c>
      <c r="F160" s="97" t="n">
        <f aca="false">E160*1.092</f>
        <v>442.26</v>
      </c>
      <c r="G160" s="91" t="n">
        <v>486</v>
      </c>
      <c r="H160" s="91" t="n">
        <f aca="false">J160*I160</f>
        <v>753.905790933372</v>
      </c>
      <c r="I160" s="73" t="n">
        <v>1.062</v>
      </c>
      <c r="J160" s="72" t="n">
        <f aca="false">K160*L160</f>
        <v>709.892458506</v>
      </c>
      <c r="K160" s="73" t="n">
        <v>1.064</v>
      </c>
      <c r="L160" s="72" t="n">
        <f aca="false">M160*N160</f>
        <v>667.19216025</v>
      </c>
      <c r="M160" s="71" t="n">
        <v>1.07</v>
      </c>
      <c r="N160" s="72" t="n">
        <f aca="false">O160*P160</f>
        <v>623.544075</v>
      </c>
      <c r="O160" s="73" t="n">
        <v>1.075</v>
      </c>
      <c r="P160" s="72" t="n">
        <f aca="false">Q160*R160</f>
        <v>580.041</v>
      </c>
      <c r="Q160" s="73" t="n">
        <v>1.085</v>
      </c>
      <c r="R160" s="72" t="n">
        <f aca="false">S160</f>
        <v>534.6</v>
      </c>
      <c r="S160" s="72" t="n">
        <f aca="false">G160*T160</f>
        <v>534.6</v>
      </c>
      <c r="T160" s="92" t="n">
        <v>1.1</v>
      </c>
      <c r="U160" s="72" t="n">
        <f aca="false">I160*V160</f>
        <v>856.693306469228</v>
      </c>
      <c r="V160" s="75" t="n">
        <f aca="false">H160*1.07</f>
        <v>806.679196298708</v>
      </c>
      <c r="W160" s="76" t="n">
        <f aca="false">V160</f>
        <v>806.679196298708</v>
      </c>
      <c r="X160" s="77" t="n">
        <f aca="false">W160*1.055</f>
        <v>851.046552095137</v>
      </c>
    </row>
    <row r="161" customFormat="false" ht="14.1" hidden="false" customHeight="true" outlineLevel="0" collapsed="false">
      <c r="A161" s="122" t="s">
        <v>193</v>
      </c>
      <c r="B161" s="146" t="s">
        <v>194</v>
      </c>
      <c r="C161" s="146"/>
      <c r="D161" s="146"/>
      <c r="E161" s="146"/>
      <c r="F161" s="146"/>
      <c r="G161" s="146"/>
      <c r="H161" s="146"/>
      <c r="I161" s="146"/>
      <c r="J161" s="146"/>
      <c r="K161" s="71"/>
      <c r="L161" s="72"/>
      <c r="M161" s="71"/>
      <c r="N161" s="72"/>
      <c r="O161" s="73"/>
      <c r="P161" s="72"/>
      <c r="Q161" s="73"/>
      <c r="R161" s="72"/>
      <c r="S161" s="91"/>
      <c r="T161" s="92"/>
      <c r="U161" s="91"/>
      <c r="V161" s="93"/>
      <c r="X161" s="77"/>
    </row>
    <row r="162" customFormat="false" ht="14.1" hidden="false" customHeight="true" outlineLevel="0" collapsed="false">
      <c r="A162" s="122"/>
      <c r="B162" s="95" t="s">
        <v>126</v>
      </c>
      <c r="C162" s="96"/>
      <c r="D162" s="97"/>
      <c r="E162" s="97"/>
      <c r="F162" s="97"/>
      <c r="G162" s="91" t="n">
        <v>625</v>
      </c>
      <c r="H162" s="91" t="n">
        <f aca="false">J162*I162</f>
        <v>969.52905212625</v>
      </c>
      <c r="I162" s="73" t="n">
        <v>1.062</v>
      </c>
      <c r="J162" s="72" t="n">
        <f aca="false">K162*L162</f>
        <v>912.927544375</v>
      </c>
      <c r="K162" s="73" t="n">
        <v>1.064</v>
      </c>
      <c r="L162" s="72" t="n">
        <f aca="false">M162*N162</f>
        <v>858.014609375</v>
      </c>
      <c r="M162" s="71" t="n">
        <v>1.07</v>
      </c>
      <c r="N162" s="72" t="n">
        <f aca="false">O162*P162</f>
        <v>801.8828125</v>
      </c>
      <c r="O162" s="73" t="n">
        <v>1.075</v>
      </c>
      <c r="P162" s="72" t="n">
        <f aca="false">Q162*R162</f>
        <v>745.9375</v>
      </c>
      <c r="Q162" s="73" t="n">
        <v>1.085</v>
      </c>
      <c r="R162" s="72" t="n">
        <f aca="false">S162</f>
        <v>687.5</v>
      </c>
      <c r="S162" s="72" t="n">
        <f aca="false">G162*T162</f>
        <v>687.5</v>
      </c>
      <c r="T162" s="92" t="n">
        <v>1.1</v>
      </c>
      <c r="U162" s="72" t="n">
        <f aca="false">I162*V162</f>
        <v>1101.71464309314</v>
      </c>
      <c r="V162" s="75" t="n">
        <f aca="false">H162*1.07</f>
        <v>1037.39608577509</v>
      </c>
      <c r="W162" s="76" t="n">
        <f aca="false">V162</f>
        <v>1037.39608577509</v>
      </c>
      <c r="X162" s="77" t="n">
        <f aca="false">W162*1.055</f>
        <v>1094.45287049272</v>
      </c>
    </row>
    <row r="163" customFormat="false" ht="14.1" hidden="false" customHeight="true" outlineLevel="0" collapsed="false">
      <c r="A163" s="122"/>
      <c r="B163" s="95" t="s">
        <v>127</v>
      </c>
      <c r="C163" s="96" t="n">
        <v>850</v>
      </c>
      <c r="D163" s="97" t="n">
        <v>899.47</v>
      </c>
      <c r="E163" s="97" t="n">
        <f aca="false">ROUND(D163,0)</f>
        <v>899</v>
      </c>
      <c r="F163" s="97" t="n">
        <f aca="false">E163*1.092</f>
        <v>981.708</v>
      </c>
      <c r="G163" s="91" t="n">
        <v>1080</v>
      </c>
      <c r="H163" s="91" t="n">
        <f aca="false">J163*I163</f>
        <v>1675.34620207416</v>
      </c>
      <c r="I163" s="73" t="n">
        <v>1.062</v>
      </c>
      <c r="J163" s="72" t="n">
        <f aca="false">K163*L163</f>
        <v>1577.53879668</v>
      </c>
      <c r="K163" s="73" t="n">
        <v>1.064</v>
      </c>
      <c r="L163" s="72" t="n">
        <f aca="false">M163*N163</f>
        <v>1482.649245</v>
      </c>
      <c r="M163" s="71" t="n">
        <v>1.07</v>
      </c>
      <c r="N163" s="72" t="n">
        <f aca="false">O163*P163</f>
        <v>1385.6535</v>
      </c>
      <c r="O163" s="73" t="n">
        <v>1.075</v>
      </c>
      <c r="P163" s="72" t="n">
        <f aca="false">Q163*R163</f>
        <v>1288.98</v>
      </c>
      <c r="Q163" s="73" t="n">
        <v>1.085</v>
      </c>
      <c r="R163" s="72" t="n">
        <f aca="false">S163</f>
        <v>1188</v>
      </c>
      <c r="S163" s="72" t="n">
        <f aca="false">G163*T163</f>
        <v>1188</v>
      </c>
      <c r="T163" s="92" t="n">
        <v>1.1</v>
      </c>
      <c r="U163" s="72" t="n">
        <f aca="false">I163*V163</f>
        <v>1903.76290326495</v>
      </c>
      <c r="V163" s="75" t="n">
        <f aca="false">H163*1.07</f>
        <v>1792.62043621935</v>
      </c>
      <c r="W163" s="76" t="n">
        <f aca="false">V163</f>
        <v>1792.62043621935</v>
      </c>
      <c r="X163" s="77" t="n">
        <f aca="false">W163*1.055+1</f>
        <v>1892.21456021142</v>
      </c>
    </row>
    <row r="164" customFormat="false" ht="14.1" hidden="false" customHeight="true" outlineLevel="0" collapsed="false">
      <c r="A164" s="122"/>
      <c r="B164" s="151" t="s">
        <v>195</v>
      </c>
      <c r="C164" s="152"/>
      <c r="D164" s="152"/>
      <c r="E164" s="152"/>
      <c r="F164" s="152"/>
      <c r="G164" s="153" t="n">
        <v>1500</v>
      </c>
      <c r="H164" s="91" t="n">
        <f aca="false">J164*I164</f>
        <v>2115.33611373</v>
      </c>
      <c r="I164" s="73" t="n">
        <v>1.062</v>
      </c>
      <c r="J164" s="72" t="n">
        <f aca="false">K164*L164</f>
        <v>1991.841915</v>
      </c>
      <c r="K164" s="73" t="n">
        <v>1.064</v>
      </c>
      <c r="L164" s="72" t="n">
        <f aca="false">M164*N164</f>
        <v>1872.031875</v>
      </c>
      <c r="M164" s="71" t="n">
        <v>1.07</v>
      </c>
      <c r="N164" s="72" t="n">
        <f aca="false">O164*P164</f>
        <v>1749.5625</v>
      </c>
      <c r="O164" s="73" t="n">
        <v>1.075</v>
      </c>
      <c r="P164" s="72" t="n">
        <f aca="false">Q164*R164</f>
        <v>1627.5</v>
      </c>
      <c r="Q164" s="73" t="n">
        <v>1.085</v>
      </c>
      <c r="R164" s="72" t="n">
        <f aca="false">S164</f>
        <v>1500</v>
      </c>
      <c r="S164" s="72" t="n">
        <v>1500</v>
      </c>
      <c r="T164" s="154"/>
      <c r="U164" s="72" t="n">
        <v>1501</v>
      </c>
      <c r="V164" s="75" t="n">
        <f aca="false">H164*1.07</f>
        <v>2263.4096416911</v>
      </c>
      <c r="W164" s="76" t="n">
        <f aca="false">V164</f>
        <v>2263.4096416911</v>
      </c>
      <c r="X164" s="77" t="n">
        <f aca="false">W164*1.055</f>
        <v>2387.89717198411</v>
      </c>
    </row>
    <row r="165" customFormat="false" ht="14.1" hidden="false" customHeight="true" outlineLevel="0" collapsed="false">
      <c r="A165" s="155" t="s">
        <v>196</v>
      </c>
      <c r="B165" s="156" t="s">
        <v>197</v>
      </c>
      <c r="C165" s="134" t="n">
        <v>95.2</v>
      </c>
      <c r="D165" s="107" t="n">
        <v>100.74064</v>
      </c>
      <c r="E165" s="107" t="n">
        <f aca="false">ROUND(D165,0)</f>
        <v>101</v>
      </c>
      <c r="F165" s="107" t="n">
        <f aca="false">E165*1.092</f>
        <v>110.292</v>
      </c>
      <c r="G165" s="106" t="n">
        <v>121</v>
      </c>
      <c r="H165" s="103" t="n">
        <f aca="false">J165*I165</f>
        <v>187.700824491642</v>
      </c>
      <c r="I165" s="105" t="n">
        <v>1.062</v>
      </c>
      <c r="J165" s="106" t="n">
        <f aca="false">K165*L165</f>
        <v>176.742772591</v>
      </c>
      <c r="K165" s="105" t="n">
        <v>1.064</v>
      </c>
      <c r="L165" s="106" t="n">
        <f aca="false">M165*N165</f>
        <v>166.111628375</v>
      </c>
      <c r="M165" s="107" t="n">
        <v>1.07</v>
      </c>
      <c r="N165" s="106" t="n">
        <f aca="false">O165*P165</f>
        <v>155.2445125</v>
      </c>
      <c r="O165" s="105" t="n">
        <v>1.075</v>
      </c>
      <c r="P165" s="106" t="n">
        <f aca="false">Q165*R165</f>
        <v>144.4135</v>
      </c>
      <c r="Q165" s="105" t="n">
        <v>1.085</v>
      </c>
      <c r="R165" s="106" t="n">
        <f aca="false">S165</f>
        <v>133.1</v>
      </c>
      <c r="S165" s="106" t="n">
        <f aca="false">G165*T165</f>
        <v>133.1</v>
      </c>
      <c r="T165" s="157" t="n">
        <v>1.1</v>
      </c>
      <c r="U165" s="106" t="n">
        <f aca="false">I165*V165</f>
        <v>213.291954902833</v>
      </c>
      <c r="V165" s="75" t="n">
        <f aca="false">H165*1.07</f>
        <v>200.839882206057</v>
      </c>
      <c r="W165" s="109" t="n">
        <f aca="false">V165</f>
        <v>200.839882206057</v>
      </c>
      <c r="X165" s="77" t="n">
        <f aca="false">W165*1.055</f>
        <v>211.88607572739</v>
      </c>
    </row>
    <row r="166" customFormat="false" ht="14.1" hidden="false" customHeight="true" outlineLevel="0" collapsed="false">
      <c r="A166" s="122" t="s">
        <v>198</v>
      </c>
      <c r="B166" s="63" t="s">
        <v>199</v>
      </c>
      <c r="C166" s="63"/>
      <c r="D166" s="63"/>
      <c r="E166" s="63"/>
      <c r="F166" s="63"/>
      <c r="G166" s="63"/>
      <c r="H166" s="63"/>
      <c r="I166" s="63"/>
      <c r="J166" s="63"/>
      <c r="K166" s="71"/>
      <c r="L166" s="72"/>
      <c r="M166" s="71"/>
      <c r="N166" s="72"/>
      <c r="O166" s="73"/>
      <c r="P166" s="72"/>
      <c r="Q166" s="73"/>
      <c r="R166" s="72"/>
      <c r="S166" s="72"/>
      <c r="T166" s="92"/>
      <c r="U166" s="72"/>
      <c r="V166" s="115"/>
      <c r="W166" s="158"/>
      <c r="X166" s="77"/>
    </row>
    <row r="167" s="94" customFormat="true" ht="14.1" hidden="false" customHeight="true" outlineLevel="0" collapsed="false">
      <c r="A167" s="122"/>
      <c r="B167" s="95" t="s">
        <v>124</v>
      </c>
      <c r="C167" s="96"/>
      <c r="D167" s="97"/>
      <c r="E167" s="97"/>
      <c r="F167" s="97"/>
      <c r="G167" s="91" t="n">
        <v>113</v>
      </c>
      <c r="H167" s="91" t="n">
        <f aca="false">J167*I167</f>
        <v>175.290852624426</v>
      </c>
      <c r="I167" s="73" t="n">
        <v>1.062</v>
      </c>
      <c r="J167" s="72" t="n">
        <f aca="false">K167*L167</f>
        <v>165.057300023</v>
      </c>
      <c r="K167" s="73" t="n">
        <v>1.064</v>
      </c>
      <c r="L167" s="72" t="n">
        <f aca="false">M167*N167</f>
        <v>155.129041375</v>
      </c>
      <c r="M167" s="71" t="n">
        <v>1.07</v>
      </c>
      <c r="N167" s="72" t="n">
        <f aca="false">O167*P167</f>
        <v>144.9804125</v>
      </c>
      <c r="O167" s="73" t="n">
        <v>1.075</v>
      </c>
      <c r="P167" s="72" t="n">
        <f aca="false">Q167*R167</f>
        <v>134.8655</v>
      </c>
      <c r="Q167" s="73" t="n">
        <v>1.085</v>
      </c>
      <c r="R167" s="72" t="n">
        <f aca="false">S167</f>
        <v>124.3</v>
      </c>
      <c r="S167" s="72" t="n">
        <f aca="false">G167*T167</f>
        <v>124.3</v>
      </c>
      <c r="T167" s="92" t="n">
        <v>1.1</v>
      </c>
      <c r="U167" s="72" t="n">
        <f aca="false">I167*V167</f>
        <v>199.19000747124</v>
      </c>
      <c r="V167" s="115" t="n">
        <f aca="false">H167*1.07</f>
        <v>187.561212308136</v>
      </c>
      <c r="W167" s="76" t="n">
        <f aca="false">V167</f>
        <v>187.561212308136</v>
      </c>
      <c r="X167" s="77" t="n">
        <f aca="false">W167*1.055</f>
        <v>197.877078985083</v>
      </c>
    </row>
    <row r="168" s="94" customFormat="true" ht="14.1" hidden="false" customHeight="true" outlineLevel="0" collapsed="false">
      <c r="A168" s="122"/>
      <c r="B168" s="95" t="s">
        <v>126</v>
      </c>
      <c r="C168" s="96" t="n">
        <v>261</v>
      </c>
      <c r="D168" s="97" t="n">
        <v>276.1902</v>
      </c>
      <c r="E168" s="97" t="n">
        <f aca="false">ROUND(D168,0)</f>
        <v>276</v>
      </c>
      <c r="F168" s="97" t="n">
        <f aca="false">E168*1.092</f>
        <v>301.392</v>
      </c>
      <c r="G168" s="91" t="n">
        <v>331</v>
      </c>
      <c r="H168" s="91" t="n">
        <f aca="false">J168*I168</f>
        <v>513.462586006062</v>
      </c>
      <c r="I168" s="73" t="n">
        <v>1.062</v>
      </c>
      <c r="J168" s="72" t="n">
        <f aca="false">K168*L168</f>
        <v>483.486427501</v>
      </c>
      <c r="K168" s="73" t="n">
        <v>1.064</v>
      </c>
      <c r="L168" s="72" t="n">
        <f aca="false">M168*N168</f>
        <v>454.404537125</v>
      </c>
      <c r="M168" s="71" t="n">
        <v>1.07</v>
      </c>
      <c r="N168" s="72" t="n">
        <f aca="false">O168*P168</f>
        <v>424.6771375</v>
      </c>
      <c r="O168" s="73" t="n">
        <v>1.075</v>
      </c>
      <c r="P168" s="72" t="n">
        <f aca="false">Q168*R168</f>
        <v>395.0485</v>
      </c>
      <c r="Q168" s="73" t="n">
        <v>1.085</v>
      </c>
      <c r="R168" s="72" t="n">
        <f aca="false">S168</f>
        <v>364.1</v>
      </c>
      <c r="S168" s="72" t="n">
        <f aca="false">G168*T168</f>
        <v>364.1</v>
      </c>
      <c r="T168" s="92" t="n">
        <v>1.1</v>
      </c>
      <c r="U168" s="72" t="n">
        <f aca="false">I168*V168</f>
        <v>583.468074982129</v>
      </c>
      <c r="V168" s="115" t="n">
        <f aca="false">H168*1.07</f>
        <v>549.404967026486</v>
      </c>
      <c r="W168" s="76" t="n">
        <f aca="false">V168</f>
        <v>549.404967026486</v>
      </c>
      <c r="X168" s="77" t="n">
        <f aca="false">W168*1.055-1</f>
        <v>578.622240212943</v>
      </c>
    </row>
    <row r="169" s="94" customFormat="true" ht="14.1" hidden="false" customHeight="true" outlineLevel="0" collapsed="false">
      <c r="A169" s="122"/>
      <c r="B169" s="95" t="s">
        <v>127</v>
      </c>
      <c r="C169" s="96" t="n">
        <v>640</v>
      </c>
      <c r="D169" s="97" t="n">
        <v>677.248</v>
      </c>
      <c r="E169" s="97" t="n">
        <f aca="false">ROUND(D169,0)</f>
        <v>677</v>
      </c>
      <c r="F169" s="97" t="n">
        <f aca="false">E169*1.092</f>
        <v>739.284</v>
      </c>
      <c r="G169" s="91" t="n">
        <v>815</v>
      </c>
      <c r="H169" s="91" t="n">
        <f aca="false">J169*I169</f>
        <v>1264.26588397263</v>
      </c>
      <c r="I169" s="73" t="n">
        <v>1.062</v>
      </c>
      <c r="J169" s="72" t="n">
        <f aca="false">K169*L169</f>
        <v>1190.457517865</v>
      </c>
      <c r="K169" s="73" t="n">
        <v>1.064</v>
      </c>
      <c r="L169" s="72" t="n">
        <f aca="false">M169*N169</f>
        <v>1118.851050625</v>
      </c>
      <c r="M169" s="71" t="n">
        <v>1.07</v>
      </c>
      <c r="N169" s="72" t="n">
        <f aca="false">O169*P169</f>
        <v>1045.6551875</v>
      </c>
      <c r="O169" s="73" t="n">
        <v>1.075</v>
      </c>
      <c r="P169" s="72" t="n">
        <f aca="false">Q169*R169</f>
        <v>972.7025</v>
      </c>
      <c r="Q169" s="73" t="n">
        <v>1.085</v>
      </c>
      <c r="R169" s="72" t="n">
        <f aca="false">S169</f>
        <v>896.5</v>
      </c>
      <c r="S169" s="72" t="n">
        <f aca="false">G169*T169</f>
        <v>896.5</v>
      </c>
      <c r="T169" s="92" t="n">
        <v>1.1</v>
      </c>
      <c r="U169" s="72" t="n">
        <f aca="false">I169*V169</f>
        <v>1436.63589459346</v>
      </c>
      <c r="V169" s="115" t="n">
        <f aca="false">H169*1.07</f>
        <v>1352.76449585071</v>
      </c>
      <c r="W169" s="76" t="n">
        <f aca="false">V169</f>
        <v>1352.76449585071</v>
      </c>
      <c r="X169" s="77" t="n">
        <f aca="false">W169*1.055</f>
        <v>1427.1665431225</v>
      </c>
    </row>
    <row r="170" customFormat="false" ht="14.1" hidden="false" customHeight="true" outlineLevel="0" collapsed="false">
      <c r="A170" s="139" t="s">
        <v>200</v>
      </c>
      <c r="B170" s="140" t="s">
        <v>201</v>
      </c>
      <c r="C170" s="141" t="n">
        <v>547</v>
      </c>
      <c r="D170" s="117" t="n">
        <v>578.8354</v>
      </c>
      <c r="E170" s="117" t="n">
        <f aca="false">ROUND(D170,0)</f>
        <v>579</v>
      </c>
      <c r="F170" s="117" t="n">
        <f aca="false">E170*1.092</f>
        <v>632.268</v>
      </c>
      <c r="G170" s="118" t="n">
        <v>695</v>
      </c>
      <c r="H170" s="159" t="n">
        <f aca="false">J170*I170</f>
        <v>1078.11630596439</v>
      </c>
      <c r="I170" s="119" t="n">
        <v>1.062</v>
      </c>
      <c r="J170" s="118" t="n">
        <f aca="false">K170*L170</f>
        <v>1015.175429345</v>
      </c>
      <c r="K170" s="119" t="n">
        <v>1.064</v>
      </c>
      <c r="L170" s="118" t="n">
        <f aca="false">M170*N170</f>
        <v>954.112245625</v>
      </c>
      <c r="M170" s="117" t="n">
        <v>1.07</v>
      </c>
      <c r="N170" s="118" t="n">
        <f aca="false">O170*P170</f>
        <v>891.6936875</v>
      </c>
      <c r="O170" s="119" t="n">
        <v>1.075</v>
      </c>
      <c r="P170" s="118" t="n">
        <f aca="false">Q170*R170</f>
        <v>829.4825</v>
      </c>
      <c r="Q170" s="119" t="n">
        <v>1.085</v>
      </c>
      <c r="R170" s="118" t="n">
        <f aca="false">S170</f>
        <v>764.5</v>
      </c>
      <c r="S170" s="118" t="n">
        <f aca="false">G170*T170</f>
        <v>764.5</v>
      </c>
      <c r="T170" s="142" t="n">
        <v>1.1</v>
      </c>
      <c r="U170" s="118" t="n">
        <f aca="false">I170*V170</f>
        <v>1225.10668311958</v>
      </c>
      <c r="V170" s="75" t="n">
        <f aca="false">H170*1.07</f>
        <v>1153.5844473819</v>
      </c>
      <c r="W170" s="143" t="n">
        <f aca="false">V170</f>
        <v>1153.5844473819</v>
      </c>
      <c r="X170" s="77" t="n">
        <f aca="false">W170*1.055</f>
        <v>1217.0315919879</v>
      </c>
    </row>
    <row r="171" customFormat="false" ht="14.1" hidden="false" customHeight="true" outlineLevel="0" collapsed="false">
      <c r="A171" s="122" t="s">
        <v>202</v>
      </c>
      <c r="B171" s="63" t="s">
        <v>203</v>
      </c>
      <c r="C171" s="63"/>
      <c r="D171" s="63"/>
      <c r="E171" s="63"/>
      <c r="F171" s="63"/>
      <c r="G171" s="63"/>
      <c r="H171" s="63"/>
      <c r="I171" s="63"/>
      <c r="J171" s="63"/>
      <c r="K171" s="71"/>
      <c r="L171" s="72"/>
      <c r="M171" s="71"/>
      <c r="N171" s="72"/>
      <c r="O171" s="73"/>
      <c r="P171" s="72"/>
      <c r="Q171" s="73"/>
      <c r="R171" s="72"/>
      <c r="S171" s="72"/>
      <c r="T171" s="92"/>
      <c r="U171" s="72"/>
      <c r="V171" s="75"/>
      <c r="X171" s="77"/>
    </row>
    <row r="172" s="94" customFormat="true" ht="14.1" hidden="false" customHeight="true" outlineLevel="0" collapsed="false">
      <c r="A172" s="122"/>
      <c r="B172" s="95" t="s">
        <v>126</v>
      </c>
      <c r="C172" s="96"/>
      <c r="D172" s="97"/>
      <c r="E172" s="97"/>
      <c r="F172" s="97"/>
      <c r="G172" s="91" t="n">
        <v>389</v>
      </c>
      <c r="H172" s="91" t="n">
        <f aca="false">J172*I172</f>
        <v>603.434882043378</v>
      </c>
      <c r="I172" s="73" t="n">
        <v>1.062</v>
      </c>
      <c r="J172" s="72" t="n">
        <f aca="false">K172*L172</f>
        <v>568.206103619</v>
      </c>
      <c r="K172" s="73" t="n">
        <v>1.064</v>
      </c>
      <c r="L172" s="72" t="n">
        <f aca="false">M172*N172</f>
        <v>534.028292875</v>
      </c>
      <c r="M172" s="71" t="n">
        <v>1.07</v>
      </c>
      <c r="N172" s="72" t="n">
        <f aca="false">O172*P172</f>
        <v>499.0918625</v>
      </c>
      <c r="O172" s="73" t="n">
        <v>1.075</v>
      </c>
      <c r="P172" s="72" t="n">
        <f aca="false">Q172*R172</f>
        <v>464.2715</v>
      </c>
      <c r="Q172" s="73" t="n">
        <v>1.085</v>
      </c>
      <c r="R172" s="72" t="n">
        <f aca="false">S172</f>
        <v>427.9</v>
      </c>
      <c r="S172" s="72" t="n">
        <f aca="false">G172*T172</f>
        <v>427.9</v>
      </c>
      <c r="T172" s="92" t="n">
        <v>1.1</v>
      </c>
      <c r="U172" s="72" t="n">
        <f aca="false">I172*V172</f>
        <v>685.707193861172</v>
      </c>
      <c r="V172" s="75" t="n">
        <f aca="false">H172*1.07</f>
        <v>645.675323786415</v>
      </c>
      <c r="W172" s="76" t="n">
        <f aca="false">V172</f>
        <v>645.675323786415</v>
      </c>
      <c r="X172" s="77" t="n">
        <f aca="false">W172*1.055</f>
        <v>681.187466594667</v>
      </c>
    </row>
    <row r="173" s="94" customFormat="true" ht="14.1" hidden="false" customHeight="true" outlineLevel="0" collapsed="false">
      <c r="A173" s="122"/>
      <c r="B173" s="95" t="s">
        <v>127</v>
      </c>
      <c r="C173" s="96" t="n">
        <v>547</v>
      </c>
      <c r="D173" s="97" t="n">
        <v>578.8354</v>
      </c>
      <c r="E173" s="97" t="n">
        <f aca="false">ROUND(D173,0)</f>
        <v>579</v>
      </c>
      <c r="F173" s="97" t="n">
        <f aca="false">E173*1.092</f>
        <v>632.268</v>
      </c>
      <c r="G173" s="91" t="n">
        <v>695</v>
      </c>
      <c r="H173" s="91" t="n">
        <f aca="false">J173*I173</f>
        <v>1078.11630596439</v>
      </c>
      <c r="I173" s="73" t="n">
        <v>1.062</v>
      </c>
      <c r="J173" s="72" t="n">
        <f aca="false">K173*L173</f>
        <v>1015.175429345</v>
      </c>
      <c r="K173" s="73" t="n">
        <v>1.064</v>
      </c>
      <c r="L173" s="72" t="n">
        <f aca="false">M173*N173</f>
        <v>954.112245625</v>
      </c>
      <c r="M173" s="71" t="n">
        <v>1.07</v>
      </c>
      <c r="N173" s="72" t="n">
        <f aca="false">O173*P173</f>
        <v>891.6936875</v>
      </c>
      <c r="O173" s="73" t="n">
        <v>1.075</v>
      </c>
      <c r="P173" s="72" t="n">
        <f aca="false">Q173*R173</f>
        <v>829.4825</v>
      </c>
      <c r="Q173" s="73" t="n">
        <v>1.085</v>
      </c>
      <c r="R173" s="72" t="n">
        <f aca="false">S173</f>
        <v>764.5</v>
      </c>
      <c r="S173" s="72" t="n">
        <f aca="false">G173*T173</f>
        <v>764.5</v>
      </c>
      <c r="T173" s="92" t="n">
        <v>1.1</v>
      </c>
      <c r="U173" s="72" t="n">
        <f aca="false">I173*V173</f>
        <v>1225.10668311958</v>
      </c>
      <c r="V173" s="75" t="n">
        <f aca="false">H173*1.07</f>
        <v>1153.5844473819</v>
      </c>
      <c r="W173" s="76" t="n">
        <f aca="false">V173</f>
        <v>1153.5844473819</v>
      </c>
      <c r="X173" s="77" t="n">
        <f aca="false">W173*1.055</f>
        <v>1217.0315919879</v>
      </c>
    </row>
    <row r="174" customFormat="false" ht="14.1" hidden="false" customHeight="true" outlineLevel="0" collapsed="false">
      <c r="A174" s="122" t="s">
        <v>204</v>
      </c>
      <c r="B174" s="63" t="s">
        <v>205</v>
      </c>
      <c r="C174" s="63"/>
      <c r="D174" s="63"/>
      <c r="E174" s="63"/>
      <c r="F174" s="63"/>
      <c r="G174" s="63"/>
      <c r="H174" s="63"/>
      <c r="I174" s="63"/>
      <c r="J174" s="63"/>
      <c r="K174" s="71"/>
      <c r="L174" s="72"/>
      <c r="M174" s="71"/>
      <c r="N174" s="72"/>
      <c r="O174" s="73"/>
      <c r="P174" s="72"/>
      <c r="Q174" s="73"/>
      <c r="R174" s="72"/>
      <c r="S174" s="72"/>
      <c r="T174" s="92"/>
      <c r="U174" s="72"/>
      <c r="V174" s="75"/>
      <c r="X174" s="77"/>
    </row>
    <row r="175" s="94" customFormat="true" ht="14.1" hidden="false" customHeight="true" outlineLevel="0" collapsed="false">
      <c r="A175" s="122"/>
      <c r="B175" s="95" t="s">
        <v>126</v>
      </c>
      <c r="C175" s="96"/>
      <c r="D175" s="97"/>
      <c r="E175" s="97"/>
      <c r="F175" s="97"/>
      <c r="G175" s="91" t="n">
        <v>374</v>
      </c>
      <c r="H175" s="91" t="n">
        <f aca="false">J175*I175</f>
        <v>580.166184792348</v>
      </c>
      <c r="I175" s="73" t="n">
        <v>1.062</v>
      </c>
      <c r="J175" s="72" t="n">
        <f aca="false">K175*L175</f>
        <v>546.295842554</v>
      </c>
      <c r="K175" s="73" t="n">
        <v>1.064</v>
      </c>
      <c r="L175" s="72" t="n">
        <f aca="false">M175*N175</f>
        <v>513.43594225</v>
      </c>
      <c r="M175" s="71" t="n">
        <v>1.07</v>
      </c>
      <c r="N175" s="72" t="n">
        <f aca="false">O175*P175</f>
        <v>479.846675</v>
      </c>
      <c r="O175" s="73" t="n">
        <v>1.075</v>
      </c>
      <c r="P175" s="72" t="n">
        <f aca="false">Q175*R175</f>
        <v>446.369</v>
      </c>
      <c r="Q175" s="73" t="n">
        <v>1.085</v>
      </c>
      <c r="R175" s="72" t="n">
        <f aca="false">S175</f>
        <v>411.4</v>
      </c>
      <c r="S175" s="72" t="n">
        <f aca="false">G175*T175</f>
        <v>411.4</v>
      </c>
      <c r="T175" s="92" t="n">
        <v>1.1</v>
      </c>
      <c r="U175" s="72" t="n">
        <f aca="false">I175*V175</f>
        <v>659.266042426937</v>
      </c>
      <c r="V175" s="75" t="n">
        <f aca="false">H175*1.07</f>
        <v>620.777817727813</v>
      </c>
      <c r="W175" s="76" t="n">
        <f aca="false">V175</f>
        <v>620.777817727813</v>
      </c>
      <c r="X175" s="77" t="n">
        <f aca="false">W175*1.055</f>
        <v>654.920597702842</v>
      </c>
    </row>
    <row r="176" customFormat="false" ht="14.1" hidden="false" customHeight="true" outlineLevel="0" collapsed="false">
      <c r="A176" s="122"/>
      <c r="B176" s="95" t="s">
        <v>127</v>
      </c>
      <c r="C176" s="96" t="n">
        <v>508</v>
      </c>
      <c r="D176" s="97" t="n">
        <v>537.5656</v>
      </c>
      <c r="E176" s="97" t="n">
        <f aca="false">ROUND(D176,0)</f>
        <v>538</v>
      </c>
      <c r="F176" s="97" t="n">
        <f aca="false">E176*1.092</f>
        <v>587.496</v>
      </c>
      <c r="G176" s="91" t="n">
        <v>646</v>
      </c>
      <c r="H176" s="91" t="n">
        <f aca="false">J176*I176</f>
        <v>1002.10522827769</v>
      </c>
      <c r="I176" s="73" t="n">
        <v>1.062</v>
      </c>
      <c r="J176" s="72" t="n">
        <f aca="false">K176*L176</f>
        <v>943.601909866</v>
      </c>
      <c r="K176" s="73" t="n">
        <v>1.064</v>
      </c>
      <c r="L176" s="72" t="n">
        <f aca="false">M176*N176</f>
        <v>886.84390025</v>
      </c>
      <c r="M176" s="71" t="n">
        <v>1.07</v>
      </c>
      <c r="N176" s="72" t="n">
        <f aca="false">O176*P176</f>
        <v>828.826075</v>
      </c>
      <c r="O176" s="73" t="n">
        <v>1.075</v>
      </c>
      <c r="P176" s="72" t="n">
        <f aca="false">Q176*R176</f>
        <v>771.001</v>
      </c>
      <c r="Q176" s="73" t="n">
        <v>1.085</v>
      </c>
      <c r="R176" s="72" t="n">
        <f aca="false">S176</f>
        <v>710.6</v>
      </c>
      <c r="S176" s="72" t="n">
        <f aca="false">G176*T176</f>
        <v>710.6</v>
      </c>
      <c r="T176" s="92" t="n">
        <v>1.1</v>
      </c>
      <c r="U176" s="72" t="n">
        <f aca="false">I176*V176</f>
        <v>1138.73225510107</v>
      </c>
      <c r="V176" s="75" t="n">
        <f aca="false">H176*1.07</f>
        <v>1072.25259425713</v>
      </c>
      <c r="W176" s="76" t="n">
        <f aca="false">V176</f>
        <v>1072.25259425713</v>
      </c>
      <c r="X176" s="77" t="n">
        <f aca="false">W176*1.055</f>
        <v>1131.22648694127</v>
      </c>
    </row>
    <row r="177" customFormat="false" ht="14.1" hidden="false" customHeight="true" outlineLevel="0" collapsed="false">
      <c r="A177" s="122" t="s">
        <v>206</v>
      </c>
      <c r="B177" s="63" t="s">
        <v>207</v>
      </c>
      <c r="C177" s="63"/>
      <c r="D177" s="63"/>
      <c r="E177" s="63"/>
      <c r="F177" s="63"/>
      <c r="G177" s="63"/>
      <c r="H177" s="63"/>
      <c r="I177" s="63"/>
      <c r="J177" s="63"/>
      <c r="K177" s="71"/>
      <c r="L177" s="72"/>
      <c r="M177" s="71"/>
      <c r="N177" s="72"/>
      <c r="O177" s="73"/>
      <c r="P177" s="72"/>
      <c r="Q177" s="73"/>
      <c r="R177" s="72"/>
      <c r="S177" s="72"/>
      <c r="T177" s="92"/>
      <c r="U177" s="72"/>
      <c r="V177" s="75"/>
      <c r="X177" s="77"/>
    </row>
    <row r="178" s="94" customFormat="true" ht="14.1" hidden="false" customHeight="true" outlineLevel="0" collapsed="false">
      <c r="A178" s="122"/>
      <c r="B178" s="95" t="s">
        <v>208</v>
      </c>
      <c r="C178" s="96"/>
      <c r="D178" s="97"/>
      <c r="E178" s="97"/>
      <c r="F178" s="97"/>
      <c r="G178" s="91" t="n">
        <v>121</v>
      </c>
      <c r="H178" s="91" t="n">
        <f aca="false">J178*I178</f>
        <v>187.700824491642</v>
      </c>
      <c r="I178" s="73" t="n">
        <v>1.062</v>
      </c>
      <c r="J178" s="72" t="n">
        <f aca="false">K178*L178</f>
        <v>176.742772591</v>
      </c>
      <c r="K178" s="73" t="n">
        <v>1.064</v>
      </c>
      <c r="L178" s="72" t="n">
        <f aca="false">M178*N178</f>
        <v>166.111628375</v>
      </c>
      <c r="M178" s="71" t="n">
        <v>1.07</v>
      </c>
      <c r="N178" s="72" t="n">
        <f aca="false">O178*P178</f>
        <v>155.2445125</v>
      </c>
      <c r="O178" s="73" t="n">
        <v>1.075</v>
      </c>
      <c r="P178" s="72" t="n">
        <f aca="false">Q178*R178</f>
        <v>144.4135</v>
      </c>
      <c r="Q178" s="73" t="n">
        <v>1.085</v>
      </c>
      <c r="R178" s="72" t="n">
        <f aca="false">S178</f>
        <v>133.1</v>
      </c>
      <c r="S178" s="72" t="n">
        <f aca="false">G178*T178</f>
        <v>133.1</v>
      </c>
      <c r="T178" s="92" t="n">
        <v>1.1</v>
      </c>
      <c r="U178" s="72" t="n">
        <f aca="false">I178*V178</f>
        <v>213.291954902833</v>
      </c>
      <c r="V178" s="75" t="n">
        <f aca="false">H178*1.07</f>
        <v>200.839882206057</v>
      </c>
      <c r="W178" s="76" t="n">
        <f aca="false">V178</f>
        <v>200.839882206057</v>
      </c>
      <c r="X178" s="77" t="n">
        <f aca="false">W178*1.055</f>
        <v>211.88607572739</v>
      </c>
    </row>
    <row r="179" customFormat="false" ht="14.1" hidden="false" customHeight="true" outlineLevel="0" collapsed="false">
      <c r="A179" s="122"/>
      <c r="B179" s="95" t="s">
        <v>209</v>
      </c>
      <c r="C179" s="96" t="n">
        <v>310</v>
      </c>
      <c r="D179" s="97" t="n">
        <v>328.042</v>
      </c>
      <c r="E179" s="97" t="n">
        <f aca="false">ROUND(D179,0)</f>
        <v>328</v>
      </c>
      <c r="F179" s="97" t="n">
        <f aca="false">E179*1.092</f>
        <v>358.176</v>
      </c>
      <c r="G179" s="91" t="n">
        <v>394</v>
      </c>
      <c r="H179" s="91" t="n">
        <f aca="false">J179*I179</f>
        <v>611.191114460388</v>
      </c>
      <c r="I179" s="73" t="n">
        <v>1.062</v>
      </c>
      <c r="J179" s="72" t="n">
        <f aca="false">K179*L179</f>
        <v>575.509523974</v>
      </c>
      <c r="K179" s="73" t="n">
        <v>1.064</v>
      </c>
      <c r="L179" s="72" t="n">
        <f aca="false">M179*N179</f>
        <v>540.89240975</v>
      </c>
      <c r="M179" s="71" t="n">
        <v>1.07</v>
      </c>
      <c r="N179" s="72" t="n">
        <f aca="false">O179*P179</f>
        <v>505.506925</v>
      </c>
      <c r="O179" s="73" t="n">
        <v>1.075</v>
      </c>
      <c r="P179" s="72" t="n">
        <f aca="false">Q179*R179</f>
        <v>470.239</v>
      </c>
      <c r="Q179" s="73" t="n">
        <v>1.085</v>
      </c>
      <c r="R179" s="72" t="n">
        <f aca="false">S179</f>
        <v>433.4</v>
      </c>
      <c r="S179" s="72" t="n">
        <f aca="false">G179*T179</f>
        <v>433.4</v>
      </c>
      <c r="T179" s="92" t="n">
        <v>1.1</v>
      </c>
      <c r="U179" s="72" t="n">
        <f aca="false">I179*V179</f>
        <v>694.520911005917</v>
      </c>
      <c r="V179" s="75" t="n">
        <f aca="false">H179*1.07</f>
        <v>653.974492472615</v>
      </c>
      <c r="W179" s="76" t="n">
        <f aca="false">V179</f>
        <v>653.974492472615</v>
      </c>
      <c r="X179" s="77" t="n">
        <f aca="false">W179*1.055</f>
        <v>689.943089558609</v>
      </c>
    </row>
    <row r="180" customFormat="false" ht="14.1" hidden="false" customHeight="true" outlineLevel="0" collapsed="false">
      <c r="A180" s="122"/>
      <c r="B180" s="95" t="s">
        <v>210</v>
      </c>
      <c r="C180" s="96" t="n">
        <v>686</v>
      </c>
      <c r="D180" s="97" t="n">
        <v>725.9252</v>
      </c>
      <c r="E180" s="97" t="n">
        <f aca="false">ROUND(D180,0)</f>
        <v>726</v>
      </c>
      <c r="F180" s="97" t="n">
        <f aca="false">E180*1.092</f>
        <v>792.792</v>
      </c>
      <c r="G180" s="91" t="n">
        <v>872</v>
      </c>
      <c r="H180" s="91" t="n">
        <f aca="false">J180*I180</f>
        <v>1352.68693352654</v>
      </c>
      <c r="I180" s="73" t="n">
        <v>1.062</v>
      </c>
      <c r="J180" s="72" t="n">
        <f aca="false">K180*L180</f>
        <v>1273.716509912</v>
      </c>
      <c r="K180" s="73" t="n">
        <v>1.064</v>
      </c>
      <c r="L180" s="72" t="n">
        <f aca="false">M180*N180</f>
        <v>1197.101983</v>
      </c>
      <c r="M180" s="71" t="n">
        <v>1.07</v>
      </c>
      <c r="N180" s="72" t="n">
        <f aca="false">O180*P180</f>
        <v>1118.7869</v>
      </c>
      <c r="O180" s="73" t="n">
        <v>1.075</v>
      </c>
      <c r="P180" s="72" t="n">
        <f aca="false">Q180*R180</f>
        <v>1040.732</v>
      </c>
      <c r="Q180" s="73" t="n">
        <v>1.085</v>
      </c>
      <c r="R180" s="72" t="n">
        <f aca="false">S180</f>
        <v>959.2</v>
      </c>
      <c r="S180" s="72" t="n">
        <f aca="false">G180*T180</f>
        <v>959.2</v>
      </c>
      <c r="T180" s="92" t="n">
        <v>1.1</v>
      </c>
      <c r="U180" s="72" t="n">
        <f aca="false">I180*V180</f>
        <v>1537.11227004355</v>
      </c>
      <c r="V180" s="75" t="n">
        <f aca="false">H180*1.07</f>
        <v>1447.3750188734</v>
      </c>
      <c r="W180" s="76" t="n">
        <f aca="false">V180</f>
        <v>1447.3750188734</v>
      </c>
      <c r="X180" s="77" t="n">
        <f aca="false">W180*1.055</f>
        <v>1526.98064491144</v>
      </c>
    </row>
    <row r="181" customFormat="false" ht="14.1" hidden="false" customHeight="true" outlineLevel="0" collapsed="false">
      <c r="A181" s="122" t="s">
        <v>211</v>
      </c>
      <c r="B181" s="146" t="s">
        <v>212</v>
      </c>
      <c r="C181" s="146"/>
      <c r="D181" s="146"/>
      <c r="E181" s="146"/>
      <c r="F181" s="146"/>
      <c r="G181" s="146"/>
      <c r="H181" s="146"/>
      <c r="I181" s="146"/>
      <c r="J181" s="146"/>
      <c r="K181" s="71"/>
      <c r="L181" s="72"/>
      <c r="M181" s="71"/>
      <c r="N181" s="72"/>
      <c r="O181" s="73"/>
      <c r="P181" s="72"/>
      <c r="Q181" s="73"/>
      <c r="R181" s="72"/>
      <c r="S181" s="91"/>
      <c r="T181" s="92"/>
      <c r="U181" s="91"/>
      <c r="V181" s="93"/>
      <c r="X181" s="77"/>
    </row>
    <row r="182" customFormat="false" ht="14.1" hidden="false" customHeight="true" outlineLevel="0" collapsed="false">
      <c r="A182" s="122"/>
      <c r="B182" s="95" t="s">
        <v>213</v>
      </c>
      <c r="C182" s="96"/>
      <c r="D182" s="97"/>
      <c r="E182" s="97"/>
      <c r="F182" s="97"/>
      <c r="G182" s="91" t="n">
        <v>39</v>
      </c>
      <c r="H182" s="91" t="n">
        <f aca="false">J182*I182</f>
        <v>60.498612852678</v>
      </c>
      <c r="I182" s="73" t="n">
        <v>1.062</v>
      </c>
      <c r="J182" s="72" t="n">
        <f aca="false">K182*L182</f>
        <v>56.966678769</v>
      </c>
      <c r="K182" s="73" t="n">
        <v>1.064</v>
      </c>
      <c r="L182" s="72" t="n">
        <f aca="false">M182*N182</f>
        <v>53.540111625</v>
      </c>
      <c r="M182" s="71" t="n">
        <v>1.07</v>
      </c>
      <c r="N182" s="72" t="n">
        <f aca="false">O182*P182</f>
        <v>50.0374875</v>
      </c>
      <c r="O182" s="73" t="n">
        <v>1.075</v>
      </c>
      <c r="P182" s="72" t="n">
        <f aca="false">Q182*R182</f>
        <v>46.5465</v>
      </c>
      <c r="Q182" s="73" t="n">
        <v>1.085</v>
      </c>
      <c r="R182" s="72" t="n">
        <f aca="false">S182</f>
        <v>42.9</v>
      </c>
      <c r="S182" s="72" t="n">
        <f aca="false">G182*T182</f>
        <v>42.9</v>
      </c>
      <c r="T182" s="92" t="n">
        <v>1.1</v>
      </c>
      <c r="U182" s="72" t="n">
        <f aca="false">I182*V182</f>
        <v>68.7469937290121</v>
      </c>
      <c r="V182" s="75" t="n">
        <f aca="false">H182*1.07</f>
        <v>64.7335157523655</v>
      </c>
      <c r="W182" s="76" t="n">
        <f aca="false">V182</f>
        <v>64.7335157523655</v>
      </c>
      <c r="X182" s="77" t="n">
        <f aca="false">W182*1.055+1</f>
        <v>69.2938591187456</v>
      </c>
    </row>
    <row r="183" customFormat="false" ht="14.1" hidden="false" customHeight="true" outlineLevel="0" collapsed="false">
      <c r="A183" s="122"/>
      <c r="B183" s="95" t="s">
        <v>214</v>
      </c>
      <c r="C183" s="96" t="n">
        <v>30</v>
      </c>
      <c r="D183" s="97" t="n">
        <v>31.746</v>
      </c>
      <c r="E183" s="97" t="n">
        <f aca="false">ROUND(D183,0)</f>
        <v>32</v>
      </c>
      <c r="F183" s="97" t="n">
        <f aca="false">E183*1.092</f>
        <v>34.944</v>
      </c>
      <c r="G183" s="91" t="n">
        <v>39</v>
      </c>
      <c r="H183" s="91" t="n">
        <f aca="false">J183*I183</f>
        <v>60.498612852678</v>
      </c>
      <c r="I183" s="73" t="n">
        <v>1.062</v>
      </c>
      <c r="J183" s="72" t="n">
        <f aca="false">K183*L183</f>
        <v>56.966678769</v>
      </c>
      <c r="K183" s="73" t="n">
        <v>1.064</v>
      </c>
      <c r="L183" s="72" t="n">
        <f aca="false">M183*N183</f>
        <v>53.540111625</v>
      </c>
      <c r="M183" s="71" t="n">
        <v>1.07</v>
      </c>
      <c r="N183" s="72" t="n">
        <f aca="false">O183*P183</f>
        <v>50.0374875</v>
      </c>
      <c r="O183" s="73" t="n">
        <v>1.075</v>
      </c>
      <c r="P183" s="72" t="n">
        <f aca="false">Q183*R183</f>
        <v>46.5465</v>
      </c>
      <c r="Q183" s="73" t="n">
        <v>1.085</v>
      </c>
      <c r="R183" s="72" t="n">
        <f aca="false">S183</f>
        <v>42.9</v>
      </c>
      <c r="S183" s="72" t="n">
        <f aca="false">G183*T183</f>
        <v>42.9</v>
      </c>
      <c r="T183" s="92" t="n">
        <v>1.1</v>
      </c>
      <c r="U183" s="72" t="n">
        <f aca="false">I183*V183</f>
        <v>68.7469937290121</v>
      </c>
      <c r="V183" s="75" t="n">
        <f aca="false">H183*1.07</f>
        <v>64.7335157523655</v>
      </c>
      <c r="W183" s="76" t="n">
        <f aca="false">V183</f>
        <v>64.7335157523655</v>
      </c>
      <c r="X183" s="77" t="n">
        <f aca="false">W183*1.055+1</f>
        <v>69.2938591187456</v>
      </c>
    </row>
    <row r="184" customFormat="false" ht="14.1" hidden="false" customHeight="true" outlineLevel="0" collapsed="false">
      <c r="A184" s="122"/>
      <c r="B184" s="95" t="s">
        <v>124</v>
      </c>
      <c r="C184" s="96" t="n">
        <v>60.3</v>
      </c>
      <c r="D184" s="97" t="n">
        <v>63.80946</v>
      </c>
      <c r="E184" s="97" t="n">
        <f aca="false">ROUND(D184,0)</f>
        <v>64</v>
      </c>
      <c r="F184" s="97" t="n">
        <f aca="false">E184*1.092</f>
        <v>69.888</v>
      </c>
      <c r="G184" s="91" t="n">
        <v>77</v>
      </c>
      <c r="H184" s="91" t="n">
        <f aca="false">J184*I184</f>
        <v>119.445979221954</v>
      </c>
      <c r="I184" s="73" t="n">
        <v>1.062</v>
      </c>
      <c r="J184" s="72" t="n">
        <f aca="false">K184*L184</f>
        <v>112.472673467</v>
      </c>
      <c r="K184" s="73" t="n">
        <v>1.064</v>
      </c>
      <c r="L184" s="72" t="n">
        <f aca="false">M184*N184</f>
        <v>105.707399875</v>
      </c>
      <c r="M184" s="71" t="n">
        <v>1.07</v>
      </c>
      <c r="N184" s="72" t="n">
        <f aca="false">O184*P184</f>
        <v>98.7919625</v>
      </c>
      <c r="O184" s="73" t="n">
        <v>1.075</v>
      </c>
      <c r="P184" s="72" t="n">
        <f aca="false">Q184*R184</f>
        <v>91.8995</v>
      </c>
      <c r="Q184" s="73" t="n">
        <v>1.085</v>
      </c>
      <c r="R184" s="72" t="n">
        <f aca="false">S184</f>
        <v>84.7</v>
      </c>
      <c r="S184" s="72" t="n">
        <f aca="false">G184*T184</f>
        <v>84.7</v>
      </c>
      <c r="T184" s="92" t="n">
        <v>1.1</v>
      </c>
      <c r="U184" s="72" t="n">
        <f aca="false">I184*V184</f>
        <v>135.731244029075</v>
      </c>
      <c r="V184" s="75" t="n">
        <f aca="false">H184*1.07</f>
        <v>127.807197767491</v>
      </c>
      <c r="W184" s="76" t="n">
        <f aca="false">V184</f>
        <v>127.807197767491</v>
      </c>
      <c r="X184" s="77" t="n">
        <f aca="false">W184*1.055</f>
        <v>134.836593644703</v>
      </c>
    </row>
    <row r="185" customFormat="false" ht="14.1" hidden="false" customHeight="true" outlineLevel="0" collapsed="false">
      <c r="A185" s="122"/>
      <c r="B185" s="95" t="s">
        <v>125</v>
      </c>
      <c r="C185" s="96" t="n">
        <v>106</v>
      </c>
      <c r="D185" s="97" t="n">
        <v>112.1692</v>
      </c>
      <c r="E185" s="97" t="n">
        <f aca="false">ROUND(D185,0)</f>
        <v>112</v>
      </c>
      <c r="F185" s="97" t="n">
        <f aca="false">E185*1.092</f>
        <v>122.304</v>
      </c>
      <c r="G185" s="91" t="n">
        <v>134</v>
      </c>
      <c r="H185" s="91" t="n">
        <f aca="false">J185*I185</f>
        <v>207.867028775868</v>
      </c>
      <c r="I185" s="73" t="n">
        <v>1.062</v>
      </c>
      <c r="J185" s="72" t="n">
        <f aca="false">K185*L185</f>
        <v>195.731665514</v>
      </c>
      <c r="K185" s="73" t="n">
        <v>1.064</v>
      </c>
      <c r="L185" s="72" t="n">
        <f aca="false">M185*N185</f>
        <v>183.95833225</v>
      </c>
      <c r="M185" s="71" t="n">
        <v>1.07</v>
      </c>
      <c r="N185" s="72" t="n">
        <f aca="false">O185*P185</f>
        <v>171.923675</v>
      </c>
      <c r="O185" s="73" t="n">
        <v>1.075</v>
      </c>
      <c r="P185" s="72" t="n">
        <f aca="false">Q185*R185</f>
        <v>159.929</v>
      </c>
      <c r="Q185" s="73" t="n">
        <v>1.085</v>
      </c>
      <c r="R185" s="72" t="n">
        <f aca="false">S185</f>
        <v>147.4</v>
      </c>
      <c r="S185" s="72" t="n">
        <f aca="false">G185*T185</f>
        <v>147.4</v>
      </c>
      <c r="T185" s="92" t="n">
        <v>1.1</v>
      </c>
      <c r="U185" s="72" t="n">
        <f aca="false">I185*V185</f>
        <v>236.20761947917</v>
      </c>
      <c r="V185" s="75" t="n">
        <f aca="false">H185*1.07</f>
        <v>222.417720790179</v>
      </c>
      <c r="W185" s="76" t="n">
        <f aca="false">V185</f>
        <v>222.417720790179</v>
      </c>
      <c r="X185" s="77" t="n">
        <f aca="false">W185*1.055-1</f>
        <v>233.650695433639</v>
      </c>
    </row>
    <row r="186" customFormat="false" ht="14.1" hidden="false" customHeight="true" outlineLevel="0" collapsed="false">
      <c r="A186" s="122"/>
      <c r="B186" s="95" t="s">
        <v>126</v>
      </c>
      <c r="C186" s="96" t="n">
        <v>184</v>
      </c>
      <c r="D186" s="97" t="n">
        <v>194.7088</v>
      </c>
      <c r="E186" s="97" t="n">
        <f aca="false">ROUND(D186,0)</f>
        <v>195</v>
      </c>
      <c r="F186" s="97" t="n">
        <f aca="false">E186*1.092</f>
        <v>212.94</v>
      </c>
      <c r="G186" s="91" t="n">
        <v>234</v>
      </c>
      <c r="H186" s="91" t="n">
        <f aca="false">J186*I186</f>
        <v>362.991677116068</v>
      </c>
      <c r="I186" s="73" t="n">
        <v>1.062</v>
      </c>
      <c r="J186" s="72" t="n">
        <f aca="false">K186*L186</f>
        <v>341.800072614</v>
      </c>
      <c r="K186" s="73" t="n">
        <v>1.064</v>
      </c>
      <c r="L186" s="72" t="n">
        <f aca="false">M186*N186</f>
        <v>321.24066975</v>
      </c>
      <c r="M186" s="71" t="n">
        <v>1.07</v>
      </c>
      <c r="N186" s="72" t="n">
        <f aca="false">O186*P186</f>
        <v>300.224925</v>
      </c>
      <c r="O186" s="73" t="n">
        <v>1.075</v>
      </c>
      <c r="P186" s="72" t="n">
        <f aca="false">Q186*R186</f>
        <v>279.279</v>
      </c>
      <c r="Q186" s="73" t="n">
        <v>1.085</v>
      </c>
      <c r="R186" s="72" t="n">
        <f aca="false">S186</f>
        <v>257.4</v>
      </c>
      <c r="S186" s="72" t="n">
        <f aca="false">G186*T186</f>
        <v>257.4</v>
      </c>
      <c r="T186" s="92" t="n">
        <v>1.1</v>
      </c>
      <c r="U186" s="72" t="n">
        <f aca="false">I186*V186</f>
        <v>412.481962374073</v>
      </c>
      <c r="V186" s="75" t="n">
        <f aca="false">H186*1.07</f>
        <v>388.401094514193</v>
      </c>
      <c r="W186" s="76" t="n">
        <f aca="false">V186</f>
        <v>388.401094514193</v>
      </c>
      <c r="X186" s="77" t="n">
        <f aca="false">W186*1.055-1</f>
        <v>408.763154712474</v>
      </c>
    </row>
    <row r="187" customFormat="false" ht="14.1" hidden="false" customHeight="true" outlineLevel="0" collapsed="false">
      <c r="A187" s="122"/>
      <c r="B187" s="111" t="s">
        <v>215</v>
      </c>
      <c r="C187" s="160"/>
      <c r="D187" s="161"/>
      <c r="E187" s="161"/>
      <c r="F187" s="161"/>
      <c r="G187" s="162"/>
      <c r="H187" s="114" t="n">
        <v>500</v>
      </c>
      <c r="I187" s="73"/>
      <c r="J187" s="72"/>
      <c r="K187" s="73"/>
      <c r="L187" s="72"/>
      <c r="M187" s="71"/>
      <c r="N187" s="72"/>
      <c r="O187" s="73"/>
      <c r="P187" s="72"/>
      <c r="Q187" s="73"/>
      <c r="R187" s="72"/>
      <c r="S187" s="72"/>
      <c r="T187" s="92"/>
      <c r="U187" s="72"/>
      <c r="V187" s="75" t="n">
        <f aca="false">H187*1.07</f>
        <v>535</v>
      </c>
      <c r="W187" s="76" t="n">
        <f aca="false">V187</f>
        <v>535</v>
      </c>
      <c r="X187" s="77" t="n">
        <f aca="false">W187*1.055</f>
        <v>564.425</v>
      </c>
    </row>
    <row r="188" customFormat="false" ht="14.1" hidden="false" customHeight="true" outlineLevel="0" collapsed="false">
      <c r="A188" s="122"/>
      <c r="B188" s="95" t="s">
        <v>127</v>
      </c>
      <c r="C188" s="96" t="n">
        <v>305</v>
      </c>
      <c r="D188" s="97" t="n">
        <v>322.751</v>
      </c>
      <c r="E188" s="97" t="n">
        <f aca="false">ROUND(D188,0)</f>
        <v>323</v>
      </c>
      <c r="F188" s="97" t="n">
        <f aca="false">E188*1.092</f>
        <v>352.716</v>
      </c>
      <c r="G188" s="91" t="n">
        <v>388</v>
      </c>
      <c r="H188" s="91" t="n">
        <f aca="false">J188*I188</f>
        <v>601.883635559976</v>
      </c>
      <c r="I188" s="73" t="n">
        <v>1.062</v>
      </c>
      <c r="J188" s="72" t="n">
        <f aca="false">K188*L188</f>
        <v>566.745419548</v>
      </c>
      <c r="K188" s="73" t="n">
        <v>1.064</v>
      </c>
      <c r="L188" s="72" t="n">
        <f aca="false">M188*N188</f>
        <v>532.6554695</v>
      </c>
      <c r="M188" s="71" t="n">
        <v>1.07</v>
      </c>
      <c r="N188" s="72" t="n">
        <f aca="false">O188*P188</f>
        <v>497.80885</v>
      </c>
      <c r="O188" s="73" t="n">
        <v>1.075</v>
      </c>
      <c r="P188" s="72" t="n">
        <f aca="false">Q188*R188</f>
        <v>463.078</v>
      </c>
      <c r="Q188" s="73" t="n">
        <v>1.085</v>
      </c>
      <c r="R188" s="72" t="n">
        <f aca="false">S188</f>
        <v>426.8</v>
      </c>
      <c r="S188" s="72" t="n">
        <f aca="false">G188*T188</f>
        <v>426.8</v>
      </c>
      <c r="T188" s="92" t="n">
        <v>1.1</v>
      </c>
      <c r="U188" s="72" t="n">
        <f aca="false">I188*V188</f>
        <v>683.944450432223</v>
      </c>
      <c r="V188" s="75" t="n">
        <f aca="false">H188*1.07</f>
        <v>644.015490049174</v>
      </c>
      <c r="W188" s="76" t="n">
        <f aca="false">V188</f>
        <v>644.015490049174</v>
      </c>
      <c r="X188" s="77" t="n">
        <f aca="false">W188*1.055</f>
        <v>679.436342001879</v>
      </c>
    </row>
    <row r="189" customFormat="false" ht="14.1" hidden="false" customHeight="true" outlineLevel="0" collapsed="false">
      <c r="A189" s="122" t="s">
        <v>216</v>
      </c>
      <c r="B189" s="63" t="s">
        <v>217</v>
      </c>
      <c r="C189" s="63"/>
      <c r="D189" s="63"/>
      <c r="E189" s="63"/>
      <c r="F189" s="63"/>
      <c r="G189" s="63"/>
      <c r="H189" s="63"/>
      <c r="I189" s="63"/>
      <c r="J189" s="63"/>
      <c r="K189" s="71"/>
      <c r="L189" s="72"/>
      <c r="M189" s="71"/>
      <c r="N189" s="72"/>
      <c r="O189" s="73"/>
      <c r="P189" s="72"/>
      <c r="Q189" s="73"/>
      <c r="R189" s="72"/>
      <c r="S189" s="72"/>
      <c r="T189" s="92"/>
      <c r="U189" s="72"/>
      <c r="V189" s="75"/>
      <c r="X189" s="77"/>
    </row>
    <row r="190" s="94" customFormat="true" ht="14.1" hidden="false" customHeight="true" outlineLevel="0" collapsed="false">
      <c r="A190" s="122"/>
      <c r="B190" s="95" t="s">
        <v>126</v>
      </c>
      <c r="C190" s="96"/>
      <c r="D190" s="97"/>
      <c r="E190" s="97"/>
      <c r="F190" s="97"/>
      <c r="G190" s="91" t="n">
        <v>415</v>
      </c>
      <c r="H190" s="91" t="n">
        <f aca="false">J190*I190</f>
        <v>643.76729061183</v>
      </c>
      <c r="I190" s="73" t="n">
        <v>1.062</v>
      </c>
      <c r="J190" s="72" t="n">
        <f aca="false">K190*L190</f>
        <v>606.183889465</v>
      </c>
      <c r="K190" s="73" t="n">
        <v>1.064</v>
      </c>
      <c r="L190" s="72" t="n">
        <f aca="false">M190*N190</f>
        <v>569.721700625</v>
      </c>
      <c r="M190" s="71" t="n">
        <v>1.07</v>
      </c>
      <c r="N190" s="72" t="n">
        <f aca="false">O190*P190</f>
        <v>532.4501875</v>
      </c>
      <c r="O190" s="73" t="n">
        <v>1.075</v>
      </c>
      <c r="P190" s="72" t="n">
        <f aca="false">Q190*R190</f>
        <v>495.3025</v>
      </c>
      <c r="Q190" s="73" t="n">
        <v>1.085</v>
      </c>
      <c r="R190" s="72" t="n">
        <f aca="false">S190</f>
        <v>456.5</v>
      </c>
      <c r="S190" s="72" t="n">
        <f aca="false">G190*T190</f>
        <v>456.5</v>
      </c>
      <c r="T190" s="92" t="n">
        <v>1.1</v>
      </c>
      <c r="U190" s="72" t="n">
        <f aca="false">I190*V190</f>
        <v>731.538523013847</v>
      </c>
      <c r="V190" s="75" t="n">
        <f aca="false">H190*1.07</f>
        <v>688.831000954658</v>
      </c>
      <c r="W190" s="76" t="n">
        <f aca="false">V190</f>
        <v>688.831000954658</v>
      </c>
      <c r="X190" s="77" t="n">
        <f aca="false">W190*1.055</f>
        <v>726.716706007165</v>
      </c>
    </row>
    <row r="191" customFormat="false" ht="14.1" hidden="false" customHeight="true" outlineLevel="0" collapsed="false">
      <c r="A191" s="122"/>
      <c r="B191" s="95" t="s">
        <v>127</v>
      </c>
      <c r="C191" s="96" t="n">
        <v>418</v>
      </c>
      <c r="D191" s="97" t="n">
        <v>442.3276</v>
      </c>
      <c r="E191" s="97" t="n">
        <f aca="false">ROUND(D191,0)</f>
        <v>442</v>
      </c>
      <c r="F191" s="97" t="n">
        <f aca="false">E191*1.092</f>
        <v>482.664</v>
      </c>
      <c r="G191" s="91" t="n">
        <v>532</v>
      </c>
      <c r="H191" s="91" t="n">
        <f aca="false">J191*I191</f>
        <v>825.263129169864</v>
      </c>
      <c r="I191" s="73" t="n">
        <v>1.062</v>
      </c>
      <c r="J191" s="72" t="n">
        <f aca="false">K191*L191</f>
        <v>777.083925772</v>
      </c>
      <c r="K191" s="73" t="n">
        <v>1.064</v>
      </c>
      <c r="L191" s="72" t="n">
        <f aca="false">M191*N191</f>
        <v>730.3420355</v>
      </c>
      <c r="M191" s="71" t="n">
        <v>1.07</v>
      </c>
      <c r="N191" s="72" t="n">
        <f aca="false">O191*P191</f>
        <v>682.56265</v>
      </c>
      <c r="O191" s="73" t="n">
        <v>1.075</v>
      </c>
      <c r="P191" s="72" t="n">
        <f aca="false">Q191*R191</f>
        <v>634.942</v>
      </c>
      <c r="Q191" s="73" t="n">
        <v>1.085</v>
      </c>
      <c r="R191" s="72" t="n">
        <f aca="false">S191</f>
        <v>585.2</v>
      </c>
      <c r="S191" s="72" t="n">
        <f aca="false">G191*T191</f>
        <v>585.2</v>
      </c>
      <c r="T191" s="92" t="n">
        <v>1.1</v>
      </c>
      <c r="U191" s="72" t="n">
        <f aca="false">I191*V191</f>
        <v>937.779504200883</v>
      </c>
      <c r="V191" s="75" t="n">
        <f aca="false">H191*1.07</f>
        <v>883.031548211755</v>
      </c>
      <c r="W191" s="76" t="n">
        <f aca="false">V191</f>
        <v>883.031548211755</v>
      </c>
      <c r="X191" s="77" t="n">
        <f aca="false">W191*1.055</f>
        <v>931.598283363401</v>
      </c>
    </row>
    <row r="192" customFormat="false" ht="14.1" hidden="false" customHeight="true" outlineLevel="0" collapsed="false">
      <c r="A192" s="122" t="s">
        <v>218</v>
      </c>
      <c r="B192" s="163" t="s">
        <v>219</v>
      </c>
      <c r="C192" s="163"/>
      <c r="D192" s="163"/>
      <c r="E192" s="163"/>
      <c r="F192" s="163"/>
      <c r="G192" s="163"/>
      <c r="H192" s="163"/>
      <c r="I192" s="163"/>
      <c r="J192" s="163"/>
      <c r="K192" s="71"/>
      <c r="L192" s="72"/>
      <c r="M192" s="71"/>
      <c r="N192" s="72"/>
      <c r="O192" s="73"/>
      <c r="P192" s="72"/>
      <c r="Q192" s="73"/>
      <c r="R192" s="72"/>
      <c r="S192" s="152"/>
      <c r="T192" s="164"/>
      <c r="U192" s="152"/>
      <c r="V192" s="93"/>
      <c r="X192" s="77"/>
    </row>
    <row r="193" customFormat="false" ht="14.1" hidden="false" customHeight="true" outlineLevel="0" collapsed="false">
      <c r="A193" s="122"/>
      <c r="B193" s="95" t="s">
        <v>220</v>
      </c>
      <c r="C193" s="96" t="n">
        <v>397</v>
      </c>
      <c r="D193" s="97" t="n">
        <v>420.1054</v>
      </c>
      <c r="E193" s="97" t="n">
        <f aca="false">ROUND(D193,0)</f>
        <v>420</v>
      </c>
      <c r="F193" s="97" t="n">
        <f aca="false">E193*1.092</f>
        <v>458.64</v>
      </c>
      <c r="G193" s="91" t="n">
        <v>505</v>
      </c>
      <c r="H193" s="91" t="n">
        <f aca="false">J193*I193</f>
        <v>783.37947411801</v>
      </c>
      <c r="I193" s="73" t="n">
        <v>1.062</v>
      </c>
      <c r="J193" s="72" t="n">
        <f aca="false">K193*L193</f>
        <v>737.645455855</v>
      </c>
      <c r="K193" s="73" t="n">
        <v>1.064</v>
      </c>
      <c r="L193" s="72" t="n">
        <f aca="false">M193*N193</f>
        <v>693.275804375</v>
      </c>
      <c r="M193" s="71" t="n">
        <v>1.07</v>
      </c>
      <c r="N193" s="72" t="n">
        <f aca="false">O193*P193</f>
        <v>647.9213125</v>
      </c>
      <c r="O193" s="73" t="n">
        <v>1.075</v>
      </c>
      <c r="P193" s="72" t="n">
        <f aca="false">Q193*R193</f>
        <v>602.7175</v>
      </c>
      <c r="Q193" s="73" t="n">
        <v>1.085</v>
      </c>
      <c r="R193" s="72" t="n">
        <f aca="false">S193</f>
        <v>555.5</v>
      </c>
      <c r="S193" s="72" t="n">
        <f aca="false">G193*T193</f>
        <v>555.5</v>
      </c>
      <c r="T193" s="92" t="n">
        <v>1.1</v>
      </c>
      <c r="U193" s="72" t="n">
        <f aca="false">I193*V193</f>
        <v>890.18543161926</v>
      </c>
      <c r="V193" s="75" t="n">
        <f aca="false">H193*1.07</f>
        <v>838.216037306271</v>
      </c>
      <c r="W193" s="76" t="n">
        <f aca="false">V193</f>
        <v>838.216037306271</v>
      </c>
      <c r="X193" s="77" t="n">
        <f aca="false">W193*1.055</f>
        <v>884.317919358116</v>
      </c>
    </row>
    <row r="194" customFormat="false" ht="14.1" hidden="false" customHeight="true" outlineLevel="0" collapsed="false">
      <c r="A194" s="122"/>
      <c r="B194" s="95" t="s">
        <v>221</v>
      </c>
      <c r="C194" s="96" t="n">
        <v>343</v>
      </c>
      <c r="D194" s="97" t="n">
        <v>362.9626</v>
      </c>
      <c r="E194" s="97" t="n">
        <f aca="false">ROUND(D194,0)</f>
        <v>363</v>
      </c>
      <c r="F194" s="97" t="n">
        <f aca="false">E194*1.092</f>
        <v>396.396</v>
      </c>
      <c r="G194" s="91" t="n">
        <v>436</v>
      </c>
      <c r="H194" s="91" t="n">
        <f aca="false">J194*I194</f>
        <v>676.343466763272</v>
      </c>
      <c r="I194" s="73" t="n">
        <v>1.062</v>
      </c>
      <c r="J194" s="72" t="n">
        <f aca="false">K194*L194</f>
        <v>636.858254956</v>
      </c>
      <c r="K194" s="73" t="n">
        <v>1.064</v>
      </c>
      <c r="L194" s="72" t="n">
        <f aca="false">M194*N194</f>
        <v>598.5509915</v>
      </c>
      <c r="M194" s="71" t="n">
        <v>1.07</v>
      </c>
      <c r="N194" s="72" t="n">
        <f aca="false">O194*P194</f>
        <v>559.39345</v>
      </c>
      <c r="O194" s="73" t="n">
        <v>1.075</v>
      </c>
      <c r="P194" s="72" t="n">
        <f aca="false">Q194*R194</f>
        <v>520.366</v>
      </c>
      <c r="Q194" s="73" t="n">
        <v>1.085</v>
      </c>
      <c r="R194" s="72" t="n">
        <f aca="false">S194</f>
        <v>479.6</v>
      </c>
      <c r="S194" s="72" t="n">
        <f aca="false">G194*T194</f>
        <v>479.6</v>
      </c>
      <c r="T194" s="92" t="n">
        <v>1.1</v>
      </c>
      <c r="U194" s="72" t="n">
        <f aca="false">I194*V194</f>
        <v>768.556135021776</v>
      </c>
      <c r="V194" s="75" t="n">
        <f aca="false">H194*1.07</f>
        <v>723.687509436701</v>
      </c>
      <c r="W194" s="76" t="n">
        <f aca="false">V194</f>
        <v>723.687509436701</v>
      </c>
      <c r="X194" s="77" t="n">
        <f aca="false">W194*1.055+1</f>
        <v>764.490322455719</v>
      </c>
    </row>
    <row r="195" customFormat="false" ht="14.1" hidden="false" customHeight="true" outlineLevel="0" collapsed="false">
      <c r="A195" s="122"/>
      <c r="B195" s="95" t="s">
        <v>222</v>
      </c>
      <c r="C195" s="96"/>
      <c r="D195" s="97"/>
      <c r="E195" s="97"/>
      <c r="F195" s="97"/>
      <c r="G195" s="91" t="n">
        <v>1200</v>
      </c>
      <c r="H195" s="91" t="n">
        <f aca="false">J195*I195</f>
        <v>1861.4957800824</v>
      </c>
      <c r="I195" s="73" t="n">
        <v>1.062</v>
      </c>
      <c r="J195" s="72" t="n">
        <f aca="false">K195*L195</f>
        <v>1752.8208852</v>
      </c>
      <c r="K195" s="73" t="n">
        <v>1.064</v>
      </c>
      <c r="L195" s="72" t="n">
        <f aca="false">M195*N195</f>
        <v>1647.38805</v>
      </c>
      <c r="M195" s="71" t="n">
        <v>1.07</v>
      </c>
      <c r="N195" s="72" t="n">
        <f aca="false">O195*P195</f>
        <v>1539.615</v>
      </c>
      <c r="O195" s="73" t="n">
        <v>1.075</v>
      </c>
      <c r="P195" s="72" t="n">
        <f aca="false">Q195*R195</f>
        <v>1432.2</v>
      </c>
      <c r="Q195" s="73" t="n">
        <v>1.085</v>
      </c>
      <c r="R195" s="72" t="n">
        <f aca="false">S195</f>
        <v>1320</v>
      </c>
      <c r="S195" s="72" t="n">
        <f aca="false">G195*T195</f>
        <v>1320</v>
      </c>
      <c r="T195" s="92" t="n">
        <v>1.1</v>
      </c>
      <c r="U195" s="72" t="n">
        <f aca="false">I195*V195</f>
        <v>2115.29211473883</v>
      </c>
      <c r="V195" s="75" t="n">
        <f aca="false">H195*1.07</f>
        <v>1991.80048468817</v>
      </c>
      <c r="W195" s="76" t="n">
        <f aca="false">V195</f>
        <v>1991.80048468817</v>
      </c>
      <c r="X195" s="77" t="n">
        <f aca="false">W195*1.055+1</f>
        <v>2102.34951134602</v>
      </c>
    </row>
    <row r="196" customFormat="false" ht="14.1" hidden="false" customHeight="true" outlineLevel="0" collapsed="false">
      <c r="A196" s="84" t="s">
        <v>223</v>
      </c>
      <c r="B196" s="63" t="s">
        <v>224</v>
      </c>
      <c r="C196" s="63"/>
      <c r="D196" s="63"/>
      <c r="E196" s="63"/>
      <c r="F196" s="63"/>
      <c r="G196" s="63"/>
      <c r="H196" s="63"/>
      <c r="I196" s="63"/>
      <c r="J196" s="63"/>
      <c r="K196" s="71"/>
      <c r="L196" s="72"/>
      <c r="M196" s="71"/>
      <c r="N196" s="72"/>
      <c r="O196" s="73"/>
      <c r="P196" s="72"/>
      <c r="Q196" s="73"/>
      <c r="R196" s="72"/>
      <c r="S196" s="72"/>
      <c r="T196" s="92"/>
      <c r="U196" s="72"/>
      <c r="V196" s="75"/>
      <c r="X196" s="77"/>
    </row>
    <row r="197" s="94" customFormat="true" ht="14.1" hidden="false" customHeight="true" outlineLevel="0" collapsed="false">
      <c r="A197" s="84"/>
      <c r="B197" s="95" t="s">
        <v>126</v>
      </c>
      <c r="C197" s="96"/>
      <c r="D197" s="97"/>
      <c r="E197" s="97"/>
      <c r="F197" s="97"/>
      <c r="G197" s="91" t="n">
        <v>259</v>
      </c>
      <c r="H197" s="91" t="n">
        <f aca="false">J197*I197</f>
        <v>401.772839201118</v>
      </c>
      <c r="I197" s="73" t="n">
        <v>1.062</v>
      </c>
      <c r="J197" s="72" t="n">
        <f aca="false">K197*L197</f>
        <v>378.317174389</v>
      </c>
      <c r="K197" s="73" t="n">
        <v>1.064</v>
      </c>
      <c r="L197" s="72" t="n">
        <f aca="false">M197*N197</f>
        <v>355.561254125</v>
      </c>
      <c r="M197" s="71" t="n">
        <v>1.07</v>
      </c>
      <c r="N197" s="72" t="n">
        <f aca="false">O197*P197</f>
        <v>332.3002375</v>
      </c>
      <c r="O197" s="73" t="n">
        <v>1.075</v>
      </c>
      <c r="P197" s="72" t="n">
        <f aca="false">Q197*R197</f>
        <v>309.1165</v>
      </c>
      <c r="Q197" s="73" t="n">
        <v>1.085</v>
      </c>
      <c r="R197" s="72" t="n">
        <f aca="false">S197</f>
        <v>284.9</v>
      </c>
      <c r="S197" s="72" t="n">
        <f aca="false">G197*T197</f>
        <v>284.9</v>
      </c>
      <c r="T197" s="92" t="n">
        <v>1.1</v>
      </c>
      <c r="U197" s="72" t="n">
        <f aca="false">I197*V197</f>
        <v>456.550548097799</v>
      </c>
      <c r="V197" s="75" t="n">
        <f aca="false">H197*1.07</f>
        <v>429.896937945196</v>
      </c>
      <c r="W197" s="76" t="n">
        <f aca="false">V197</f>
        <v>429.896937945196</v>
      </c>
      <c r="X197" s="77" t="n">
        <f aca="false">W197*1.055</f>
        <v>453.541269532182</v>
      </c>
    </row>
    <row r="198" customFormat="false" ht="14.1" hidden="false" customHeight="true" outlineLevel="0" collapsed="false">
      <c r="A198" s="84"/>
      <c r="B198" s="95" t="s">
        <v>127</v>
      </c>
      <c r="C198" s="96" t="n">
        <v>297</v>
      </c>
      <c r="D198" s="97" t="n">
        <v>314.2854</v>
      </c>
      <c r="E198" s="97" t="n">
        <f aca="false">ROUND(D198,0)</f>
        <v>314</v>
      </c>
      <c r="F198" s="97" t="n">
        <f aca="false">E198*1.092</f>
        <v>342.888</v>
      </c>
      <c r="G198" s="91" t="n">
        <v>377</v>
      </c>
      <c r="H198" s="91" t="n">
        <f aca="false">J198*I198</f>
        <v>584.819924242554</v>
      </c>
      <c r="I198" s="73" t="n">
        <v>1.062</v>
      </c>
      <c r="J198" s="72" t="n">
        <f aca="false">K198*L198</f>
        <v>550.677894767</v>
      </c>
      <c r="K198" s="73" t="n">
        <v>1.064</v>
      </c>
      <c r="L198" s="72" t="n">
        <f aca="false">M198*N198</f>
        <v>517.554412375</v>
      </c>
      <c r="M198" s="71" t="n">
        <v>1.07</v>
      </c>
      <c r="N198" s="72" t="n">
        <f aca="false">O198*P198</f>
        <v>483.6957125</v>
      </c>
      <c r="O198" s="73" t="n">
        <v>1.075</v>
      </c>
      <c r="P198" s="72" t="n">
        <f aca="false">Q198*R198</f>
        <v>449.9495</v>
      </c>
      <c r="Q198" s="73" t="n">
        <v>1.085</v>
      </c>
      <c r="R198" s="72" t="n">
        <f aca="false">S198</f>
        <v>414.7</v>
      </c>
      <c r="S198" s="72" t="n">
        <f aca="false">G198*T198</f>
        <v>414.7</v>
      </c>
      <c r="T198" s="92" t="n">
        <v>1.1</v>
      </c>
      <c r="U198" s="72" t="n">
        <f aca="false">I198*V198</f>
        <v>664.554272713784</v>
      </c>
      <c r="V198" s="75" t="n">
        <f aca="false">H198*1.07</f>
        <v>625.757318939533</v>
      </c>
      <c r="W198" s="76" t="n">
        <f aca="false">V198</f>
        <v>625.757318939533</v>
      </c>
      <c r="X198" s="77" t="n">
        <f aca="false">W198*1.055</f>
        <v>660.173971481207</v>
      </c>
    </row>
    <row r="199" customFormat="false" ht="14.1" hidden="false" customHeight="true" outlineLevel="0" collapsed="false">
      <c r="A199" s="122" t="s">
        <v>225</v>
      </c>
      <c r="B199" s="63" t="s">
        <v>226</v>
      </c>
      <c r="C199" s="63"/>
      <c r="D199" s="63"/>
      <c r="E199" s="63"/>
      <c r="F199" s="63"/>
      <c r="G199" s="63"/>
      <c r="H199" s="63"/>
      <c r="I199" s="63"/>
      <c r="J199" s="63"/>
      <c r="K199" s="71"/>
      <c r="L199" s="72"/>
      <c r="M199" s="71"/>
      <c r="N199" s="72"/>
      <c r="O199" s="73"/>
      <c r="P199" s="72"/>
      <c r="Q199" s="73"/>
      <c r="R199" s="72"/>
      <c r="S199" s="72"/>
      <c r="T199" s="92" t="n">
        <v>1.1</v>
      </c>
      <c r="U199" s="72"/>
      <c r="V199" s="75"/>
      <c r="X199" s="77"/>
    </row>
    <row r="200" s="94" customFormat="true" ht="14.1" hidden="false" customHeight="true" outlineLevel="0" collapsed="false">
      <c r="A200" s="122"/>
      <c r="B200" s="95" t="s">
        <v>126</v>
      </c>
      <c r="C200" s="96"/>
      <c r="D200" s="97"/>
      <c r="E200" s="97"/>
      <c r="F200" s="97"/>
      <c r="G200" s="91" t="n">
        <v>426</v>
      </c>
      <c r="H200" s="91" t="n">
        <f aca="false">J200*I200</f>
        <v>660.831001929252</v>
      </c>
      <c r="I200" s="73" t="n">
        <v>1.062</v>
      </c>
      <c r="J200" s="72" t="n">
        <f aca="false">K200*L200</f>
        <v>622.251414246</v>
      </c>
      <c r="K200" s="73" t="n">
        <v>1.064</v>
      </c>
      <c r="L200" s="72" t="n">
        <f aca="false">M200*N200</f>
        <v>584.82275775</v>
      </c>
      <c r="M200" s="71" t="n">
        <v>1.07</v>
      </c>
      <c r="N200" s="72" t="n">
        <f aca="false">O200*P200</f>
        <v>546.563325</v>
      </c>
      <c r="O200" s="73" t="n">
        <v>1.075</v>
      </c>
      <c r="P200" s="72" t="n">
        <f aca="false">Q200*R200</f>
        <v>508.431</v>
      </c>
      <c r="Q200" s="73" t="n">
        <v>1.085</v>
      </c>
      <c r="R200" s="72" t="n">
        <f aca="false">S200</f>
        <v>468.6</v>
      </c>
      <c r="S200" s="72" t="n">
        <f aca="false">G200*T200</f>
        <v>468.6</v>
      </c>
      <c r="T200" s="92" t="n">
        <v>1.1</v>
      </c>
      <c r="U200" s="72" t="n">
        <f aca="false">I200*V200</f>
        <v>750.928700732286</v>
      </c>
      <c r="V200" s="75" t="n">
        <f aca="false">H200*1.07</f>
        <v>707.0891720643</v>
      </c>
      <c r="W200" s="165" t="n">
        <f aca="false">V200</f>
        <v>707.0891720643</v>
      </c>
      <c r="X200" s="77" t="n">
        <f aca="false">W200*1.055</f>
        <v>745.979076527836</v>
      </c>
    </row>
    <row r="201" customFormat="false" ht="14.1" hidden="false" customHeight="true" outlineLevel="0" collapsed="false">
      <c r="A201" s="122"/>
      <c r="B201" s="95" t="s">
        <v>127</v>
      </c>
      <c r="C201" s="96" t="n">
        <v>690</v>
      </c>
      <c r="D201" s="97" t="n">
        <v>730.158</v>
      </c>
      <c r="E201" s="97" t="n">
        <f aca="false">ROUND(D201,0)</f>
        <v>730</v>
      </c>
      <c r="F201" s="97" t="n">
        <f aca="false">E201*1.092</f>
        <v>797.16</v>
      </c>
      <c r="G201" s="91" t="n">
        <v>877</v>
      </c>
      <c r="H201" s="91" t="n">
        <f aca="false">J201*I201</f>
        <v>1360.44316594355</v>
      </c>
      <c r="I201" s="73" t="n">
        <v>1.062</v>
      </c>
      <c r="J201" s="72" t="n">
        <f aca="false">K201*L201</f>
        <v>1281.019930267</v>
      </c>
      <c r="K201" s="73" t="n">
        <v>1.064</v>
      </c>
      <c r="L201" s="72" t="n">
        <f aca="false">M201*N201</f>
        <v>1203.966099875</v>
      </c>
      <c r="M201" s="71" t="n">
        <v>1.07</v>
      </c>
      <c r="N201" s="72" t="n">
        <f aca="false">O201*P201</f>
        <v>1125.2019625</v>
      </c>
      <c r="O201" s="73" t="n">
        <v>1.075</v>
      </c>
      <c r="P201" s="72" t="n">
        <f aca="false">Q201*R201</f>
        <v>1046.6995</v>
      </c>
      <c r="Q201" s="73" t="n">
        <v>1.085</v>
      </c>
      <c r="R201" s="72" t="n">
        <f aca="false">S201</f>
        <v>964.7</v>
      </c>
      <c r="S201" s="72" t="n">
        <f aca="false">G201*T201</f>
        <v>964.7</v>
      </c>
      <c r="T201" s="92" t="n">
        <v>1.1</v>
      </c>
      <c r="U201" s="72" t="n">
        <f aca="false">I201*V201</f>
        <v>1545.9259871883</v>
      </c>
      <c r="V201" s="75" t="n">
        <f aca="false">H201*1.07</f>
        <v>1455.6741875596</v>
      </c>
      <c r="W201" s="165" t="n">
        <f aca="false">V201</f>
        <v>1455.6741875596</v>
      </c>
      <c r="X201" s="77" t="n">
        <f aca="false">W201*1.055</f>
        <v>1535.73626787538</v>
      </c>
    </row>
    <row r="202" customFormat="false" ht="14.1" hidden="false" customHeight="true" outlineLevel="0" collapsed="false">
      <c r="A202" s="122" t="s">
        <v>227</v>
      </c>
      <c r="B202" s="63" t="s">
        <v>228</v>
      </c>
      <c r="C202" s="63"/>
      <c r="D202" s="63"/>
      <c r="E202" s="63"/>
      <c r="F202" s="63"/>
      <c r="G202" s="63"/>
      <c r="H202" s="63"/>
      <c r="I202" s="63"/>
      <c r="J202" s="63"/>
      <c r="K202" s="71"/>
      <c r="L202" s="72"/>
      <c r="M202" s="71"/>
      <c r="N202" s="72"/>
      <c r="O202" s="73"/>
      <c r="P202" s="72"/>
      <c r="Q202" s="73"/>
      <c r="R202" s="72"/>
      <c r="S202" s="72"/>
      <c r="T202" s="92"/>
      <c r="U202" s="72"/>
      <c r="V202" s="75"/>
      <c r="X202" s="77"/>
    </row>
    <row r="203" customFormat="false" ht="14.1" hidden="false" customHeight="true" outlineLevel="0" collapsed="false">
      <c r="A203" s="122"/>
      <c r="B203" s="69" t="s">
        <v>124</v>
      </c>
      <c r="C203" s="70" t="n">
        <v>114</v>
      </c>
      <c r="D203" s="71" t="n">
        <v>120.6348</v>
      </c>
      <c r="E203" s="71" t="n">
        <f aca="false">ROUND(D203,0)</f>
        <v>121</v>
      </c>
      <c r="F203" s="71" t="n">
        <f aca="false">E203*1.092</f>
        <v>132.132</v>
      </c>
      <c r="G203" s="72" t="n">
        <v>145</v>
      </c>
      <c r="H203" s="91" t="n">
        <f aca="false">J203*I203</f>
        <v>224.93074009329</v>
      </c>
      <c r="I203" s="73" t="n">
        <v>1.062</v>
      </c>
      <c r="J203" s="72" t="n">
        <f aca="false">K203*L203</f>
        <v>211.799190295</v>
      </c>
      <c r="K203" s="73" t="n">
        <v>1.064</v>
      </c>
      <c r="L203" s="72" t="n">
        <f aca="false">M203*N203</f>
        <v>199.059389375</v>
      </c>
      <c r="M203" s="71" t="n">
        <v>1.07</v>
      </c>
      <c r="N203" s="72" t="n">
        <f aca="false">O203*P203</f>
        <v>186.0368125</v>
      </c>
      <c r="O203" s="73" t="n">
        <v>1.075</v>
      </c>
      <c r="P203" s="72" t="n">
        <f aca="false">Q203*R203</f>
        <v>173.0575</v>
      </c>
      <c r="Q203" s="73" t="n">
        <v>1.085</v>
      </c>
      <c r="R203" s="72" t="n">
        <f aca="false">S203</f>
        <v>159.5</v>
      </c>
      <c r="S203" s="72" t="n">
        <f aca="false">G203*T203</f>
        <v>159.5</v>
      </c>
      <c r="T203" s="92" t="n">
        <v>1.1</v>
      </c>
      <c r="U203" s="72" t="n">
        <f aca="false">I203*V203</f>
        <v>255.597797197609</v>
      </c>
      <c r="V203" s="75" t="n">
        <f aca="false">H203*1.07</f>
        <v>240.67589189982</v>
      </c>
      <c r="W203" s="76" t="n">
        <f aca="false">V203</f>
        <v>240.67589189982</v>
      </c>
      <c r="X203" s="77" t="n">
        <f aca="false">W203*1.055</f>
        <v>253.91306595431</v>
      </c>
    </row>
    <row r="204" customFormat="false" ht="14.1" hidden="false" customHeight="true" outlineLevel="0" collapsed="false">
      <c r="A204" s="122"/>
      <c r="B204" s="95" t="s">
        <v>126</v>
      </c>
      <c r="C204" s="70"/>
      <c r="D204" s="71"/>
      <c r="E204" s="71"/>
      <c r="F204" s="71"/>
      <c r="G204" s="91" t="n">
        <v>426</v>
      </c>
      <c r="H204" s="91" t="n">
        <f aca="false">J204*I204</f>
        <v>660.831001929252</v>
      </c>
      <c r="I204" s="73" t="n">
        <v>1.062</v>
      </c>
      <c r="J204" s="72" t="n">
        <f aca="false">K204*L204</f>
        <v>622.251414246</v>
      </c>
      <c r="K204" s="73" t="n">
        <v>1.064</v>
      </c>
      <c r="L204" s="72" t="n">
        <f aca="false">M204*N204</f>
        <v>584.82275775</v>
      </c>
      <c r="M204" s="71" t="n">
        <v>1.07</v>
      </c>
      <c r="N204" s="72" t="n">
        <f aca="false">O204*P204</f>
        <v>546.563325</v>
      </c>
      <c r="O204" s="73" t="n">
        <v>1.075</v>
      </c>
      <c r="P204" s="72" t="n">
        <f aca="false">Q204*R204</f>
        <v>508.431</v>
      </c>
      <c r="Q204" s="73" t="n">
        <v>1.085</v>
      </c>
      <c r="R204" s="72" t="n">
        <f aca="false">S204</f>
        <v>468.6</v>
      </c>
      <c r="S204" s="72" t="n">
        <f aca="false">G204*T204</f>
        <v>468.6</v>
      </c>
      <c r="T204" s="92" t="n">
        <v>1.1</v>
      </c>
      <c r="U204" s="72" t="n">
        <f aca="false">I204*V204</f>
        <v>750.928700732286</v>
      </c>
      <c r="V204" s="75" t="n">
        <f aca="false">H204*1.07</f>
        <v>707.0891720643</v>
      </c>
      <c r="W204" s="76" t="n">
        <f aca="false">V204</f>
        <v>707.0891720643</v>
      </c>
      <c r="X204" s="77" t="n">
        <f aca="false">W204*1.055</f>
        <v>745.979076527836</v>
      </c>
    </row>
    <row r="205" customFormat="false" ht="14.1" hidden="false" customHeight="true" outlineLevel="0" collapsed="false">
      <c r="A205" s="122"/>
      <c r="B205" s="95" t="s">
        <v>127</v>
      </c>
      <c r="C205" s="70"/>
      <c r="D205" s="71"/>
      <c r="E205" s="71"/>
      <c r="F205" s="71"/>
      <c r="G205" s="91" t="n">
        <v>877</v>
      </c>
      <c r="H205" s="91" t="n">
        <f aca="false">J205*I205</f>
        <v>1360.44316594355</v>
      </c>
      <c r="I205" s="73" t="n">
        <v>1.062</v>
      </c>
      <c r="J205" s="72" t="n">
        <f aca="false">K205*L205</f>
        <v>1281.019930267</v>
      </c>
      <c r="K205" s="73" t="n">
        <v>1.064</v>
      </c>
      <c r="L205" s="72" t="n">
        <f aca="false">M205*N205</f>
        <v>1203.966099875</v>
      </c>
      <c r="M205" s="71" t="n">
        <v>1.07</v>
      </c>
      <c r="N205" s="72" t="n">
        <f aca="false">O205*P205</f>
        <v>1125.2019625</v>
      </c>
      <c r="O205" s="73" t="n">
        <v>1.075</v>
      </c>
      <c r="P205" s="72" t="n">
        <f aca="false">Q205*R205</f>
        <v>1046.6995</v>
      </c>
      <c r="Q205" s="73" t="n">
        <v>1.085</v>
      </c>
      <c r="R205" s="72" t="n">
        <f aca="false">S205</f>
        <v>964.7</v>
      </c>
      <c r="S205" s="72" t="n">
        <f aca="false">G205*T205</f>
        <v>964.7</v>
      </c>
      <c r="T205" s="92" t="n">
        <v>1.1</v>
      </c>
      <c r="U205" s="72" t="n">
        <f aca="false">I205*V205</f>
        <v>1545.9259871883</v>
      </c>
      <c r="V205" s="75" t="n">
        <f aca="false">H205*1.07</f>
        <v>1455.6741875596</v>
      </c>
      <c r="W205" s="76" t="n">
        <f aca="false">V205</f>
        <v>1455.6741875596</v>
      </c>
      <c r="X205" s="77" t="n">
        <f aca="false">W205*1.055</f>
        <v>1535.73626787538</v>
      </c>
    </row>
    <row r="206" customFormat="false" ht="14.1" hidden="false" customHeight="true" outlineLevel="0" collapsed="false">
      <c r="A206" s="122" t="s">
        <v>229</v>
      </c>
      <c r="B206" s="144" t="s">
        <v>230</v>
      </c>
      <c r="C206" s="70" t="n">
        <v>690</v>
      </c>
      <c r="D206" s="71" t="n">
        <v>730.158</v>
      </c>
      <c r="E206" s="71" t="n">
        <f aca="false">ROUND(D206,0)</f>
        <v>730</v>
      </c>
      <c r="F206" s="71" t="n">
        <f aca="false">E206*1.092</f>
        <v>797.16</v>
      </c>
      <c r="G206" s="72" t="n">
        <v>877</v>
      </c>
      <c r="H206" s="91" t="n">
        <f aca="false">J206*I206</f>
        <v>1360.44316594355</v>
      </c>
      <c r="I206" s="73" t="n">
        <v>1.062</v>
      </c>
      <c r="J206" s="72" t="n">
        <f aca="false">K206*L206</f>
        <v>1281.019930267</v>
      </c>
      <c r="K206" s="73" t="n">
        <v>1.064</v>
      </c>
      <c r="L206" s="72" t="n">
        <f aca="false">M206*N206</f>
        <v>1203.966099875</v>
      </c>
      <c r="M206" s="71" t="n">
        <v>1.07</v>
      </c>
      <c r="N206" s="72" t="n">
        <f aca="false">O206*P206</f>
        <v>1125.2019625</v>
      </c>
      <c r="O206" s="73" t="n">
        <v>1.075</v>
      </c>
      <c r="P206" s="72" t="n">
        <f aca="false">Q206*R206</f>
        <v>1046.6995</v>
      </c>
      <c r="Q206" s="73" t="n">
        <v>1.085</v>
      </c>
      <c r="R206" s="72" t="n">
        <f aca="false">S206</f>
        <v>964.7</v>
      </c>
      <c r="S206" s="72" t="n">
        <f aca="false">G206*T206</f>
        <v>964.7</v>
      </c>
      <c r="T206" s="92" t="n">
        <v>1.1</v>
      </c>
      <c r="U206" s="72" t="n">
        <f aca="false">I206*V206</f>
        <v>1545.9259871883</v>
      </c>
      <c r="V206" s="75" t="n">
        <f aca="false">H206*1.07</f>
        <v>1455.6741875596</v>
      </c>
      <c r="W206" s="76" t="n">
        <f aca="false">V206</f>
        <v>1455.6741875596</v>
      </c>
      <c r="X206" s="77" t="n">
        <f aca="false">W206*1.055</f>
        <v>1535.73626787538</v>
      </c>
    </row>
    <row r="207" customFormat="false" ht="14.1" hidden="false" customHeight="true" outlineLevel="0" collapsed="false">
      <c r="A207" s="122" t="s">
        <v>231</v>
      </c>
      <c r="B207" s="166" t="s">
        <v>232</v>
      </c>
      <c r="C207" s="166"/>
      <c r="D207" s="166"/>
      <c r="E207" s="166"/>
      <c r="F207" s="166"/>
      <c r="G207" s="166"/>
      <c r="H207" s="166"/>
      <c r="I207" s="166"/>
      <c r="J207" s="166"/>
      <c r="K207" s="71"/>
      <c r="L207" s="72"/>
      <c r="M207" s="71"/>
      <c r="N207" s="72"/>
      <c r="O207" s="73"/>
      <c r="P207" s="72"/>
      <c r="Q207" s="73"/>
      <c r="R207" s="72"/>
      <c r="S207" s="64"/>
      <c r="T207" s="92"/>
      <c r="U207" s="64"/>
      <c r="V207" s="75"/>
      <c r="X207" s="77"/>
    </row>
    <row r="208" customFormat="false" ht="14.1" hidden="false" customHeight="true" outlineLevel="0" collapsed="false">
      <c r="A208" s="122"/>
      <c r="B208" s="69" t="s">
        <v>233</v>
      </c>
      <c r="C208" s="70"/>
      <c r="D208" s="71"/>
      <c r="E208" s="71"/>
      <c r="F208" s="71" t="n">
        <v>21</v>
      </c>
      <c r="G208" s="72" t="n">
        <v>23</v>
      </c>
      <c r="H208" s="91" t="n">
        <f aca="false">J208*I208</f>
        <v>35.678669118246</v>
      </c>
      <c r="I208" s="73" t="n">
        <v>1.062</v>
      </c>
      <c r="J208" s="72" t="n">
        <f aca="false">K208*L208</f>
        <v>33.595733633</v>
      </c>
      <c r="K208" s="73" t="n">
        <v>1.064</v>
      </c>
      <c r="L208" s="72" t="n">
        <f aca="false">M208*N208</f>
        <v>31.574937625</v>
      </c>
      <c r="M208" s="71" t="n">
        <v>1.07</v>
      </c>
      <c r="N208" s="72" t="n">
        <f aca="false">O208*P208</f>
        <v>29.5092875</v>
      </c>
      <c r="O208" s="73" t="n">
        <v>1.075</v>
      </c>
      <c r="P208" s="72" t="n">
        <f aca="false">Q208*R208</f>
        <v>27.4505</v>
      </c>
      <c r="Q208" s="73" t="n">
        <v>1.085</v>
      </c>
      <c r="R208" s="72" t="n">
        <f aca="false">S208</f>
        <v>25.3</v>
      </c>
      <c r="S208" s="72" t="n">
        <f aca="false">G208*T208</f>
        <v>25.3</v>
      </c>
      <c r="T208" s="92" t="n">
        <v>1.1</v>
      </c>
      <c r="U208" s="72" t="n">
        <f aca="false">I208*V208</f>
        <v>40.5430988658277</v>
      </c>
      <c r="V208" s="75" t="n">
        <f aca="false">H208*1.07</f>
        <v>38.1761759565232</v>
      </c>
      <c r="W208" s="76" t="n">
        <f aca="false">V208</f>
        <v>38.1761759565232</v>
      </c>
      <c r="X208" s="77" t="n">
        <f aca="false">W208*1.055</f>
        <v>40.275865634132</v>
      </c>
    </row>
    <row r="209" customFormat="false" ht="14.1" hidden="false" customHeight="true" outlineLevel="0" collapsed="false">
      <c r="A209" s="122"/>
      <c r="B209" s="69" t="s">
        <v>234</v>
      </c>
      <c r="C209" s="70"/>
      <c r="D209" s="71"/>
      <c r="E209" s="71"/>
      <c r="F209" s="71" t="n">
        <v>52</v>
      </c>
      <c r="G209" s="72" t="n">
        <v>57</v>
      </c>
      <c r="H209" s="91" t="n">
        <f aca="false">J209*I209</f>
        <v>88.421049553914</v>
      </c>
      <c r="I209" s="73" t="n">
        <v>1.062</v>
      </c>
      <c r="J209" s="72" t="n">
        <f aca="false">K209*L209</f>
        <v>83.258992047</v>
      </c>
      <c r="K209" s="73" t="n">
        <v>1.064</v>
      </c>
      <c r="L209" s="72" t="n">
        <f aca="false">M209*N209</f>
        <v>78.250932375</v>
      </c>
      <c r="M209" s="71" t="n">
        <v>1.07</v>
      </c>
      <c r="N209" s="72" t="n">
        <f aca="false">O209*P209</f>
        <v>73.1317125</v>
      </c>
      <c r="O209" s="73" t="n">
        <v>1.075</v>
      </c>
      <c r="P209" s="72" t="n">
        <f aca="false">Q209*R209</f>
        <v>68.0295</v>
      </c>
      <c r="Q209" s="73" t="n">
        <v>1.085</v>
      </c>
      <c r="R209" s="72" t="n">
        <f aca="false">S209</f>
        <v>62.7</v>
      </c>
      <c r="S209" s="72" t="n">
        <f aca="false">G209*T209</f>
        <v>62.7</v>
      </c>
      <c r="T209" s="92" t="n">
        <v>1.1</v>
      </c>
      <c r="U209" s="72" t="n">
        <f aca="false">I209*V209</f>
        <v>100.476375450095</v>
      </c>
      <c r="V209" s="75" t="n">
        <f aca="false">H209*1.07</f>
        <v>94.610523022688</v>
      </c>
      <c r="W209" s="76" t="n">
        <f aca="false">V209</f>
        <v>94.610523022688</v>
      </c>
      <c r="X209" s="77" t="n">
        <f aca="false">W209*1.055</f>
        <v>99.8141017889358</v>
      </c>
    </row>
    <row r="210" customFormat="false" ht="14.1" hidden="false" customHeight="true" outlineLevel="0" collapsed="false">
      <c r="A210" s="122"/>
      <c r="B210" s="69" t="s">
        <v>235</v>
      </c>
      <c r="C210" s="70"/>
      <c r="D210" s="71"/>
      <c r="E210" s="71"/>
      <c r="F210" s="71" t="n">
        <v>69</v>
      </c>
      <c r="G210" s="72" t="n">
        <v>76</v>
      </c>
      <c r="H210" s="91" t="n">
        <f aca="false">J210*I210</f>
        <v>117.894732738552</v>
      </c>
      <c r="I210" s="73" t="n">
        <v>1.062</v>
      </c>
      <c r="J210" s="72" t="n">
        <f aca="false">K210*L210</f>
        <v>111.011989396</v>
      </c>
      <c r="K210" s="73" t="n">
        <v>1.064</v>
      </c>
      <c r="L210" s="72" t="n">
        <f aca="false">M210*N210</f>
        <v>104.3345765</v>
      </c>
      <c r="M210" s="71" t="n">
        <v>1.07</v>
      </c>
      <c r="N210" s="72" t="n">
        <f aca="false">O210*P210</f>
        <v>97.50895</v>
      </c>
      <c r="O210" s="73" t="n">
        <v>1.075</v>
      </c>
      <c r="P210" s="72" t="n">
        <f aca="false">Q210*R210</f>
        <v>90.706</v>
      </c>
      <c r="Q210" s="73" t="n">
        <v>1.085</v>
      </c>
      <c r="R210" s="72" t="n">
        <f aca="false">S210</f>
        <v>83.6</v>
      </c>
      <c r="S210" s="72" t="n">
        <f aca="false">G210*T210</f>
        <v>83.6</v>
      </c>
      <c r="T210" s="92" t="n">
        <v>1.1</v>
      </c>
      <c r="U210" s="72" t="n">
        <f aca="false">I210*V210</f>
        <v>133.968500600126</v>
      </c>
      <c r="V210" s="75" t="n">
        <f aca="false">H210*1.07</f>
        <v>126.147364030251</v>
      </c>
      <c r="W210" s="76" t="n">
        <f aca="false">V210</f>
        <v>126.147364030251</v>
      </c>
      <c r="X210" s="77" t="n">
        <f aca="false">W210*1.055</f>
        <v>133.085469051914</v>
      </c>
    </row>
    <row r="211" customFormat="false" ht="14.1" hidden="false" customHeight="true" outlineLevel="0" collapsed="false">
      <c r="A211" s="122"/>
      <c r="B211" s="69" t="s">
        <v>236</v>
      </c>
      <c r="C211" s="70"/>
      <c r="D211" s="71"/>
      <c r="E211" s="71"/>
      <c r="F211" s="71" t="n">
        <v>397</v>
      </c>
      <c r="G211" s="72" t="n">
        <v>437</v>
      </c>
      <c r="H211" s="91" t="n">
        <f aca="false">J211*I211</f>
        <v>677.894713246674</v>
      </c>
      <c r="I211" s="73" t="n">
        <v>1.062</v>
      </c>
      <c r="J211" s="72" t="n">
        <f aca="false">K211*L211</f>
        <v>638.318939027</v>
      </c>
      <c r="K211" s="73" t="n">
        <v>1.064</v>
      </c>
      <c r="L211" s="72" t="n">
        <f aca="false">M211*N211</f>
        <v>599.923814875</v>
      </c>
      <c r="M211" s="71" t="n">
        <v>1.07</v>
      </c>
      <c r="N211" s="72" t="n">
        <f aca="false">O211*P211</f>
        <v>560.6764625</v>
      </c>
      <c r="O211" s="73" t="n">
        <v>1.075</v>
      </c>
      <c r="P211" s="72" t="n">
        <f aca="false">Q211*R211</f>
        <v>521.5595</v>
      </c>
      <c r="Q211" s="73" t="n">
        <v>1.085</v>
      </c>
      <c r="R211" s="72" t="n">
        <f aca="false">S211</f>
        <v>480.7</v>
      </c>
      <c r="S211" s="72" t="n">
        <f aca="false">G211*T211</f>
        <v>480.7</v>
      </c>
      <c r="T211" s="92" t="n">
        <v>1.1</v>
      </c>
      <c r="U211" s="72" t="n">
        <f aca="false">I211*V211</f>
        <v>770.318878450726</v>
      </c>
      <c r="V211" s="75" t="n">
        <f aca="false">H211*1.07</f>
        <v>725.347343173941</v>
      </c>
      <c r="W211" s="76" t="n">
        <f aca="false">V211</f>
        <v>725.347343173941</v>
      </c>
      <c r="X211" s="77" t="n">
        <f aca="false">W211*1.055</f>
        <v>765.241447048508</v>
      </c>
    </row>
    <row r="212" customFormat="false" ht="14.1" hidden="false" customHeight="true" outlineLevel="0" collapsed="false">
      <c r="A212" s="122"/>
      <c r="B212" s="69" t="s">
        <v>237</v>
      </c>
      <c r="C212" s="70"/>
      <c r="D212" s="71"/>
      <c r="E212" s="71"/>
      <c r="F212" s="71"/>
      <c r="G212" s="72"/>
      <c r="H212" s="91" t="n">
        <f aca="false">J212*I212</f>
        <v>293.79168</v>
      </c>
      <c r="I212" s="73" t="n">
        <v>1.062</v>
      </c>
      <c r="J212" s="72" t="n">
        <f aca="false">K212*L212</f>
        <v>276.64</v>
      </c>
      <c r="K212" s="73" t="n">
        <v>1.064</v>
      </c>
      <c r="L212" s="72" t="n">
        <v>260</v>
      </c>
      <c r="M212" s="71"/>
      <c r="N212" s="72"/>
      <c r="O212" s="73"/>
      <c r="P212" s="72"/>
      <c r="Q212" s="73"/>
      <c r="R212" s="72"/>
      <c r="S212" s="72"/>
      <c r="T212" s="92"/>
      <c r="U212" s="72"/>
      <c r="V212" s="75" t="n">
        <f aca="false">H212*1.07</f>
        <v>314.3570976</v>
      </c>
      <c r="W212" s="76" t="n">
        <f aca="false">V212</f>
        <v>314.3570976</v>
      </c>
      <c r="X212" s="77" t="n">
        <f aca="false">W212*1.055-1</f>
        <v>330.646737968</v>
      </c>
    </row>
    <row r="213" s="86" customFormat="true" ht="14.1" hidden="false" customHeight="true" outlineLevel="0" collapsed="false">
      <c r="A213" s="122"/>
      <c r="B213" s="69" t="s">
        <v>238</v>
      </c>
      <c r="C213" s="70"/>
      <c r="D213" s="71"/>
      <c r="E213" s="71"/>
      <c r="F213" s="71" t="n">
        <v>524</v>
      </c>
      <c r="G213" s="72" t="n">
        <v>50</v>
      </c>
      <c r="H213" s="91" t="n">
        <f aca="false">J213*I213</f>
        <v>894.934656</v>
      </c>
      <c r="I213" s="73" t="n">
        <v>1.062</v>
      </c>
      <c r="J213" s="72" t="n">
        <f aca="false">K213*L213</f>
        <v>842.688</v>
      </c>
      <c r="K213" s="73" t="n">
        <v>1.064</v>
      </c>
      <c r="L213" s="72" t="n">
        <v>792</v>
      </c>
      <c r="M213" s="71" t="n">
        <v>1.07</v>
      </c>
      <c r="N213" s="72" t="e">
        <f aca="false">O213*P213</f>
        <v>#REF!</v>
      </c>
      <c r="O213" s="73" t="n">
        <v>1.075</v>
      </c>
      <c r="P213" s="72" t="e">
        <f aca="false">Q213*R213</f>
        <v>#REF!</v>
      </c>
      <c r="Q213" s="73" t="n">
        <v>1.085</v>
      </c>
      <c r="R213" s="72" t="e">
        <f aca="false">S213</f>
        <v>#REF!</v>
      </c>
      <c r="S213" s="72" t="e">
        <f aca="false">#REF!*T213</f>
        <v>#REF!</v>
      </c>
      <c r="T213" s="74" t="n">
        <v>1.1</v>
      </c>
      <c r="U213" s="72" t="e">
        <f aca="false">#REF!*V213</f>
        <v>#REF!</v>
      </c>
      <c r="V213" s="75" t="n">
        <f aca="false">H213*1.07</f>
        <v>957.58008192</v>
      </c>
      <c r="W213" s="76" t="n">
        <f aca="false">V213</f>
        <v>957.58008192</v>
      </c>
      <c r="X213" s="77" t="n">
        <f aca="false">W213*1.055+1</f>
        <v>1011.2469864256</v>
      </c>
    </row>
    <row r="214" customFormat="false" ht="14.1" hidden="false" customHeight="true" outlineLevel="0" collapsed="false">
      <c r="A214" s="122" t="s">
        <v>239</v>
      </c>
      <c r="B214" s="69" t="s">
        <v>240</v>
      </c>
      <c r="C214" s="70"/>
      <c r="D214" s="71"/>
      <c r="E214" s="71"/>
      <c r="F214" s="71" t="n">
        <v>786</v>
      </c>
      <c r="G214" s="72" t="n">
        <v>50</v>
      </c>
      <c r="H214" s="91" t="n">
        <f aca="false">J214*I214</f>
        <v>1341.272016</v>
      </c>
      <c r="I214" s="73" t="n">
        <v>1.062</v>
      </c>
      <c r="J214" s="72" t="n">
        <f aca="false">K214*L214</f>
        <v>1262.968</v>
      </c>
      <c r="K214" s="73" t="n">
        <v>1.064</v>
      </c>
      <c r="L214" s="72" t="n">
        <v>1187</v>
      </c>
      <c r="M214" s="71" t="n">
        <v>1.07</v>
      </c>
      <c r="N214" s="72" t="e">
        <f aca="false">O214*P214</f>
        <v>#REF!</v>
      </c>
      <c r="O214" s="73" t="n">
        <v>1.075</v>
      </c>
      <c r="P214" s="72" t="e">
        <f aca="false">Q214*R214</f>
        <v>#REF!</v>
      </c>
      <c r="Q214" s="73" t="n">
        <v>1.085</v>
      </c>
      <c r="R214" s="72" t="e">
        <f aca="false">S214</f>
        <v>#REF!</v>
      </c>
      <c r="S214" s="72" t="e">
        <f aca="false">#REF!*T214</f>
        <v>#REF!</v>
      </c>
      <c r="T214" s="92" t="n">
        <v>1.1</v>
      </c>
      <c r="U214" s="72" t="e">
        <f aca="false">#REF!*V214</f>
        <v>#REF!</v>
      </c>
      <c r="V214" s="75" t="n">
        <f aca="false">H214*1.07</f>
        <v>1435.16105712</v>
      </c>
      <c r="W214" s="76" t="n">
        <f aca="false">V214</f>
        <v>1435.16105712</v>
      </c>
      <c r="X214" s="77" t="n">
        <f aca="false">W214*1.055</f>
        <v>1514.0949152616</v>
      </c>
    </row>
    <row r="215" customFormat="false" ht="14.1" hidden="false" customHeight="true" outlineLevel="0" collapsed="false">
      <c r="A215" s="122" t="s">
        <v>241</v>
      </c>
      <c r="B215" s="144" t="s">
        <v>242</v>
      </c>
      <c r="C215" s="70"/>
      <c r="D215" s="71"/>
      <c r="E215" s="71"/>
      <c r="F215" s="71" t="n">
        <v>480</v>
      </c>
      <c r="G215" s="72" t="n">
        <v>50</v>
      </c>
      <c r="H215" s="91" t="n">
        <f aca="false">J215*I215</f>
        <v>819.2268</v>
      </c>
      <c r="I215" s="73" t="n">
        <v>1.062</v>
      </c>
      <c r="J215" s="72" t="n">
        <f aca="false">K215*L215</f>
        <v>771.4</v>
      </c>
      <c r="K215" s="73" t="n">
        <v>1.064</v>
      </c>
      <c r="L215" s="72" t="n">
        <v>725</v>
      </c>
      <c r="M215" s="71" t="n">
        <v>1.07</v>
      </c>
      <c r="N215" s="72" t="e">
        <f aca="false">O215*P215</f>
        <v>#REF!</v>
      </c>
      <c r="O215" s="73" t="n">
        <v>1.075</v>
      </c>
      <c r="P215" s="72" t="e">
        <f aca="false">Q215*R215</f>
        <v>#REF!</v>
      </c>
      <c r="Q215" s="73" t="n">
        <v>1.085</v>
      </c>
      <c r="R215" s="72" t="e">
        <f aca="false">S215</f>
        <v>#REF!</v>
      </c>
      <c r="S215" s="72" t="e">
        <f aca="false">#REF!*T215</f>
        <v>#REF!</v>
      </c>
      <c r="T215" s="92" t="n">
        <v>1.1</v>
      </c>
      <c r="U215" s="72" t="e">
        <f aca="false">#REF!*V215</f>
        <v>#REF!</v>
      </c>
      <c r="V215" s="75" t="n">
        <f aca="false">H215*1.07</f>
        <v>876.572676</v>
      </c>
      <c r="W215" s="76" t="n">
        <f aca="false">V215</f>
        <v>876.572676</v>
      </c>
      <c r="X215" s="77" t="n">
        <f aca="false">W215*1.055</f>
        <v>924.78417318</v>
      </c>
    </row>
    <row r="216" customFormat="false" ht="14.1" hidden="false" customHeight="true" outlineLevel="0" collapsed="false">
      <c r="A216" s="122" t="s">
        <v>243</v>
      </c>
      <c r="B216" s="144" t="s">
        <v>244</v>
      </c>
      <c r="C216" s="70"/>
      <c r="D216" s="71"/>
      <c r="E216" s="71"/>
      <c r="F216" s="71" t="n">
        <v>32</v>
      </c>
      <c r="G216" s="72" t="n">
        <v>35</v>
      </c>
      <c r="H216" s="91" t="n">
        <f aca="false">J216*I216</f>
        <v>54.29362691907</v>
      </c>
      <c r="I216" s="73" t="n">
        <v>1.062</v>
      </c>
      <c r="J216" s="72" t="n">
        <f aca="false">K216*L216</f>
        <v>51.123942485</v>
      </c>
      <c r="K216" s="73" t="n">
        <v>1.064</v>
      </c>
      <c r="L216" s="72" t="n">
        <f aca="false">M216*N216</f>
        <v>48.048818125</v>
      </c>
      <c r="M216" s="71" t="n">
        <v>1.07</v>
      </c>
      <c r="N216" s="72" t="n">
        <f aca="false">O216*P216</f>
        <v>44.9054375</v>
      </c>
      <c r="O216" s="73" t="n">
        <v>1.075</v>
      </c>
      <c r="P216" s="72" t="n">
        <f aca="false">Q216*R216</f>
        <v>41.7725</v>
      </c>
      <c r="Q216" s="73" t="n">
        <v>1.085</v>
      </c>
      <c r="R216" s="72" t="n">
        <f aca="false">S216</f>
        <v>38.5</v>
      </c>
      <c r="S216" s="72" t="n">
        <f aca="false">G216*T216</f>
        <v>38.5</v>
      </c>
      <c r="T216" s="92" t="n">
        <v>1.1</v>
      </c>
      <c r="U216" s="72" t="n">
        <f aca="false">I216*V216</f>
        <v>61.696020013216</v>
      </c>
      <c r="V216" s="75" t="n">
        <f aca="false">H216*1.07</f>
        <v>58.0941808034049</v>
      </c>
      <c r="W216" s="76" t="n">
        <f aca="false">V216</f>
        <v>58.0941808034049</v>
      </c>
      <c r="X216" s="77" t="n">
        <f aca="false">W216*1.055</f>
        <v>61.2893607475922</v>
      </c>
    </row>
    <row r="217" customFormat="false" ht="14.1" hidden="false" customHeight="true" outlineLevel="0" collapsed="false">
      <c r="A217" s="122" t="s">
        <v>245</v>
      </c>
      <c r="B217" s="144" t="s">
        <v>246</v>
      </c>
      <c r="C217" s="70"/>
      <c r="D217" s="71"/>
      <c r="E217" s="71"/>
      <c r="F217" s="71" t="n">
        <v>29</v>
      </c>
      <c r="G217" s="72" t="n">
        <v>32</v>
      </c>
      <c r="H217" s="91" t="n">
        <f aca="false">J217*I217</f>
        <v>49.639887468864</v>
      </c>
      <c r="I217" s="73" t="n">
        <v>1.062</v>
      </c>
      <c r="J217" s="72" t="n">
        <f aca="false">K217*L217</f>
        <v>46.741890272</v>
      </c>
      <c r="K217" s="73" t="n">
        <v>1.064</v>
      </c>
      <c r="L217" s="72" t="n">
        <f aca="false">M217*N217</f>
        <v>43.930348</v>
      </c>
      <c r="M217" s="71" t="n">
        <v>1.07</v>
      </c>
      <c r="N217" s="72" t="n">
        <f aca="false">O217*P217</f>
        <v>41.0564</v>
      </c>
      <c r="O217" s="73" t="n">
        <v>1.075</v>
      </c>
      <c r="P217" s="72" t="n">
        <f aca="false">Q217*R217</f>
        <v>38.192</v>
      </c>
      <c r="Q217" s="73" t="n">
        <v>1.085</v>
      </c>
      <c r="R217" s="72" t="n">
        <f aca="false">S217</f>
        <v>35.2</v>
      </c>
      <c r="S217" s="72" t="n">
        <f aca="false">G217*T217</f>
        <v>35.2</v>
      </c>
      <c r="T217" s="92" t="n">
        <v>1.1</v>
      </c>
      <c r="U217" s="72" t="n">
        <f aca="false">I217*V217</f>
        <v>56.4077897263689</v>
      </c>
      <c r="V217" s="75" t="n">
        <f aca="false">H217*1.07</f>
        <v>53.1146795916845</v>
      </c>
      <c r="W217" s="76" t="n">
        <f aca="false">V217</f>
        <v>53.1146795916845</v>
      </c>
      <c r="X217" s="77" t="n">
        <f aca="false">W217*1.055</f>
        <v>56.0359869692271</v>
      </c>
    </row>
    <row r="218" customFormat="false" ht="14.1" hidden="false" customHeight="true" outlineLevel="0" collapsed="false">
      <c r="A218" s="167" t="s">
        <v>247</v>
      </c>
      <c r="B218" s="144" t="s">
        <v>248</v>
      </c>
      <c r="C218" s="70" t="n">
        <v>430</v>
      </c>
      <c r="D218" s="71" t="n">
        <v>455.026</v>
      </c>
      <c r="E218" s="71" t="n">
        <f aca="false">ROUND(D218,0)</f>
        <v>455</v>
      </c>
      <c r="F218" s="71" t="n">
        <f aca="false">E218*1.092</f>
        <v>496.86</v>
      </c>
      <c r="G218" s="72" t="n">
        <v>547</v>
      </c>
      <c r="H218" s="91" t="n">
        <f aca="false">J218*I218</f>
        <v>848.531826420894</v>
      </c>
      <c r="I218" s="73" t="n">
        <v>1.062</v>
      </c>
      <c r="J218" s="72" t="n">
        <f aca="false">K218*L218</f>
        <v>798.994186837</v>
      </c>
      <c r="K218" s="73" t="n">
        <v>1.064</v>
      </c>
      <c r="L218" s="72" t="n">
        <f aca="false">M218*N218</f>
        <v>750.934386125</v>
      </c>
      <c r="M218" s="71" t="n">
        <v>1.07</v>
      </c>
      <c r="N218" s="72" t="n">
        <f aca="false">O218*P218</f>
        <v>701.8078375</v>
      </c>
      <c r="O218" s="73" t="n">
        <v>1.075</v>
      </c>
      <c r="P218" s="72" t="n">
        <f aca="false">Q218*R218</f>
        <v>652.8445</v>
      </c>
      <c r="Q218" s="73" t="n">
        <v>1.085</v>
      </c>
      <c r="R218" s="72" t="n">
        <f aca="false">S218</f>
        <v>601.7</v>
      </c>
      <c r="S218" s="72" t="n">
        <f aca="false">G218*T218</f>
        <v>601.7</v>
      </c>
      <c r="T218" s="92" t="n">
        <v>1.1</v>
      </c>
      <c r="U218" s="72" t="n">
        <f aca="false">I218*V218</f>
        <v>964.220655635119</v>
      </c>
      <c r="V218" s="75" t="n">
        <f aca="false">H218*1.07</f>
        <v>907.929054270357</v>
      </c>
      <c r="W218" s="76" t="n">
        <f aca="false">V218</f>
        <v>907.929054270357</v>
      </c>
      <c r="X218" s="77" t="n">
        <f aca="false">W218*1.055</f>
        <v>957.865152255226</v>
      </c>
    </row>
    <row r="219" customFormat="false" ht="14.1" hidden="false" customHeight="true" outlineLevel="0" collapsed="false">
      <c r="A219" s="122" t="s">
        <v>249</v>
      </c>
      <c r="B219" s="144" t="s">
        <v>250</v>
      </c>
      <c r="C219" s="70" t="n">
        <v>441</v>
      </c>
      <c r="D219" s="71" t="n">
        <v>466.6662</v>
      </c>
      <c r="E219" s="71" t="n">
        <f aca="false">ROUND(D219,0)</f>
        <v>467</v>
      </c>
      <c r="F219" s="71" t="n">
        <f aca="false">E219*1.092</f>
        <v>509.964</v>
      </c>
      <c r="G219" s="72" t="n">
        <v>561</v>
      </c>
      <c r="H219" s="91" t="n">
        <f aca="false">J219*I219</f>
        <v>870.249277188522</v>
      </c>
      <c r="I219" s="73" t="n">
        <v>1.062</v>
      </c>
      <c r="J219" s="72" t="n">
        <f aca="false">K219*L219</f>
        <v>819.443763831</v>
      </c>
      <c r="K219" s="73" t="n">
        <v>1.064</v>
      </c>
      <c r="L219" s="72" t="n">
        <f aca="false">M219*N219</f>
        <v>770.153913375</v>
      </c>
      <c r="M219" s="71" t="n">
        <v>1.07</v>
      </c>
      <c r="N219" s="72" t="n">
        <f aca="false">O219*P219</f>
        <v>719.7700125</v>
      </c>
      <c r="O219" s="73" t="n">
        <v>1.075</v>
      </c>
      <c r="P219" s="72" t="n">
        <f aca="false">Q219*R219</f>
        <v>669.5535</v>
      </c>
      <c r="Q219" s="73" t="n">
        <v>1.085</v>
      </c>
      <c r="R219" s="72" t="n">
        <f aca="false">S219</f>
        <v>617.1</v>
      </c>
      <c r="S219" s="72" t="n">
        <f aca="false">G219*T219</f>
        <v>617.1</v>
      </c>
      <c r="T219" s="92" t="n">
        <v>1.1</v>
      </c>
      <c r="U219" s="72" t="n">
        <f aca="false">I219*V219</f>
        <v>988.899063640405</v>
      </c>
      <c r="V219" s="75" t="n">
        <f aca="false">H219*1.07</f>
        <v>931.166726591719</v>
      </c>
      <c r="W219" s="76" t="n">
        <f aca="false">V219</f>
        <v>931.166726591719</v>
      </c>
      <c r="X219" s="77" t="n">
        <f aca="false">W219*1.055</f>
        <v>982.380896554263</v>
      </c>
    </row>
    <row r="220" customFormat="false" ht="14.1" hidden="false" customHeight="true" outlineLevel="0" collapsed="false">
      <c r="A220" s="122" t="s">
        <v>251</v>
      </c>
      <c r="B220" s="144" t="s">
        <v>252</v>
      </c>
      <c r="C220" s="70" t="n">
        <v>44.2</v>
      </c>
      <c r="D220" s="71" t="n">
        <v>46.77244</v>
      </c>
      <c r="E220" s="71" t="n">
        <f aca="false">ROUND(D220,0)</f>
        <v>47</v>
      </c>
      <c r="F220" s="71" t="n">
        <f aca="false">E220*1.092</f>
        <v>51.324</v>
      </c>
      <c r="G220" s="72" t="n">
        <v>56</v>
      </c>
      <c r="H220" s="91" t="n">
        <f aca="false">J220*I220</f>
        <v>86.869803070512</v>
      </c>
      <c r="I220" s="73" t="n">
        <v>1.062</v>
      </c>
      <c r="J220" s="72" t="n">
        <f aca="false">K220*L220</f>
        <v>81.798307976</v>
      </c>
      <c r="K220" s="73" t="n">
        <v>1.064</v>
      </c>
      <c r="L220" s="72" t="n">
        <f aca="false">M220*N220</f>
        <v>76.878109</v>
      </c>
      <c r="M220" s="71" t="n">
        <v>1.07</v>
      </c>
      <c r="N220" s="72" t="n">
        <f aca="false">O220*P220</f>
        <v>71.8487</v>
      </c>
      <c r="O220" s="73" t="n">
        <v>1.075</v>
      </c>
      <c r="P220" s="72" t="n">
        <f aca="false">Q220*R220</f>
        <v>66.836</v>
      </c>
      <c r="Q220" s="73" t="n">
        <v>1.085</v>
      </c>
      <c r="R220" s="72" t="n">
        <f aca="false">S220</f>
        <v>61.6</v>
      </c>
      <c r="S220" s="72" t="n">
        <f aca="false">G220*T220</f>
        <v>61.6</v>
      </c>
      <c r="T220" s="92" t="n">
        <v>1.1</v>
      </c>
      <c r="U220" s="72" t="n">
        <f aca="false">I220*V220</f>
        <v>98.7136320211456</v>
      </c>
      <c r="V220" s="75" t="n">
        <f aca="false">H220*1.07</f>
        <v>92.9506892854479</v>
      </c>
      <c r="W220" s="76" t="n">
        <f aca="false">V220</f>
        <v>92.9506892854479</v>
      </c>
      <c r="X220" s="77" t="n">
        <f aca="false">W220*1.055</f>
        <v>98.0629771961475</v>
      </c>
    </row>
    <row r="221" customFormat="false" ht="27.9" hidden="false" customHeight="true" outlineLevel="0" collapsed="false">
      <c r="A221" s="122" t="s">
        <v>253</v>
      </c>
      <c r="B221" s="144" t="s">
        <v>254</v>
      </c>
      <c r="C221" s="70" t="n">
        <v>142</v>
      </c>
      <c r="D221" s="71" t="n">
        <v>150.2644</v>
      </c>
      <c r="E221" s="71" t="n">
        <f aca="false">ROUND(D221,0)</f>
        <v>150</v>
      </c>
      <c r="F221" s="71" t="n">
        <f aca="false">E221*1.092</f>
        <v>163.8</v>
      </c>
      <c r="G221" s="72" t="n">
        <v>180</v>
      </c>
      <c r="H221" s="127" t="n">
        <f aca="false">J221*I221</f>
        <v>279.22436701236</v>
      </c>
      <c r="I221" s="73" t="n">
        <v>1.062</v>
      </c>
      <c r="J221" s="72" t="n">
        <f aca="false">K221*L221</f>
        <v>262.92313278</v>
      </c>
      <c r="K221" s="73" t="n">
        <v>1.064</v>
      </c>
      <c r="L221" s="72" t="n">
        <f aca="false">M221*N221</f>
        <v>247.1082075</v>
      </c>
      <c r="M221" s="71" t="n">
        <v>1.07</v>
      </c>
      <c r="N221" s="72" t="n">
        <f aca="false">O221*P221</f>
        <v>230.94225</v>
      </c>
      <c r="O221" s="73" t="n">
        <v>1.075</v>
      </c>
      <c r="P221" s="72" t="n">
        <f aca="false">Q221*R221</f>
        <v>214.83</v>
      </c>
      <c r="Q221" s="73" t="n">
        <v>1.085</v>
      </c>
      <c r="R221" s="72" t="n">
        <f aca="false">S221</f>
        <v>198</v>
      </c>
      <c r="S221" s="72" t="n">
        <f aca="false">G221*T221</f>
        <v>198</v>
      </c>
      <c r="T221" s="92" t="n">
        <v>1.1</v>
      </c>
      <c r="U221" s="72" t="n">
        <f aca="false">I221*V221</f>
        <v>317.293817210825</v>
      </c>
      <c r="V221" s="168" t="n">
        <f aca="false">H221*1.07</f>
        <v>298.770072703225</v>
      </c>
      <c r="W221" s="169" t="n">
        <f aca="false">V221</f>
        <v>298.770072703225</v>
      </c>
      <c r="X221" s="77" t="n">
        <f aca="false">W221*1.055</f>
        <v>315.202426701903</v>
      </c>
    </row>
    <row r="222" customFormat="false" ht="14.1" hidden="false" customHeight="true" outlineLevel="0" collapsed="false">
      <c r="A222" s="122" t="s">
        <v>255</v>
      </c>
      <c r="B222" s="63" t="s">
        <v>256</v>
      </c>
      <c r="C222" s="63"/>
      <c r="D222" s="63"/>
      <c r="E222" s="63"/>
      <c r="F222" s="63"/>
      <c r="G222" s="63"/>
      <c r="H222" s="63"/>
      <c r="I222" s="63"/>
      <c r="J222" s="63"/>
      <c r="K222" s="71"/>
      <c r="L222" s="72"/>
      <c r="M222" s="71"/>
      <c r="N222" s="72"/>
      <c r="O222" s="73"/>
      <c r="P222" s="72"/>
      <c r="Q222" s="73"/>
      <c r="R222" s="72"/>
      <c r="S222" s="72"/>
      <c r="T222" s="92"/>
      <c r="U222" s="72"/>
      <c r="V222" s="75"/>
      <c r="X222" s="77"/>
    </row>
    <row r="223" customFormat="false" ht="14.1" hidden="false" customHeight="true" outlineLevel="0" collapsed="false">
      <c r="A223" s="122"/>
      <c r="B223" s="84" t="s">
        <v>257</v>
      </c>
      <c r="C223" s="70" t="n">
        <v>88.6</v>
      </c>
      <c r="D223" s="71" t="n">
        <v>93.75652</v>
      </c>
      <c r="E223" s="71" t="n">
        <f aca="false">ROUND(D223,0)</f>
        <v>94</v>
      </c>
      <c r="F223" s="71" t="n">
        <f aca="false">E223*1.092</f>
        <v>102.648</v>
      </c>
      <c r="G223" s="72" t="n">
        <v>113</v>
      </c>
      <c r="H223" s="91" t="n">
        <f aca="false">J223*I223</f>
        <v>175.290852624426</v>
      </c>
      <c r="I223" s="73" t="n">
        <v>1.062</v>
      </c>
      <c r="J223" s="72" t="n">
        <f aca="false">K223*L223</f>
        <v>165.057300023</v>
      </c>
      <c r="K223" s="73" t="n">
        <v>1.064</v>
      </c>
      <c r="L223" s="72" t="n">
        <f aca="false">M223*N223</f>
        <v>155.129041375</v>
      </c>
      <c r="M223" s="71" t="n">
        <v>1.07</v>
      </c>
      <c r="N223" s="72" t="n">
        <f aca="false">O223*P223</f>
        <v>144.9804125</v>
      </c>
      <c r="O223" s="73" t="n">
        <v>1.075</v>
      </c>
      <c r="P223" s="72" t="n">
        <f aca="false">Q223*R223</f>
        <v>134.8655</v>
      </c>
      <c r="Q223" s="73" t="n">
        <v>1.085</v>
      </c>
      <c r="R223" s="72" t="n">
        <f aca="false">S223</f>
        <v>124.3</v>
      </c>
      <c r="S223" s="72" t="n">
        <f aca="false">G223*T223</f>
        <v>124.3</v>
      </c>
      <c r="T223" s="92" t="n">
        <v>1.1</v>
      </c>
      <c r="U223" s="72" t="n">
        <f aca="false">I223*V223</f>
        <v>199.19000747124</v>
      </c>
      <c r="V223" s="75" t="n">
        <f aca="false">H223*1.07</f>
        <v>187.561212308136</v>
      </c>
      <c r="W223" s="76" t="n">
        <f aca="false">V223</f>
        <v>187.561212308136</v>
      </c>
      <c r="X223" s="77" t="n">
        <f aca="false">W223*1.055</f>
        <v>197.877078985083</v>
      </c>
    </row>
    <row r="224" customFormat="false" ht="14.1" hidden="false" customHeight="true" outlineLevel="0" collapsed="false">
      <c r="A224" s="122"/>
      <c r="B224" s="84" t="s">
        <v>258</v>
      </c>
      <c r="C224" s="70" t="n">
        <v>152</v>
      </c>
      <c r="D224" s="71" t="n">
        <v>160.8464</v>
      </c>
      <c r="E224" s="71" t="n">
        <f aca="false">ROUND(D224,0)</f>
        <v>161</v>
      </c>
      <c r="F224" s="71" t="n">
        <f aca="false">E224*1.092</f>
        <v>175.812</v>
      </c>
      <c r="G224" s="72" t="n">
        <v>194</v>
      </c>
      <c r="H224" s="91" t="n">
        <f aca="false">J224*I224</f>
        <v>300.941817779988</v>
      </c>
      <c r="I224" s="73" t="n">
        <v>1.062</v>
      </c>
      <c r="J224" s="72" t="n">
        <f aca="false">K224*L224</f>
        <v>283.372709774</v>
      </c>
      <c r="K224" s="73" t="n">
        <v>1.064</v>
      </c>
      <c r="L224" s="72" t="n">
        <f aca="false">M224*N224</f>
        <v>266.32773475</v>
      </c>
      <c r="M224" s="71" t="n">
        <v>1.07</v>
      </c>
      <c r="N224" s="72" t="n">
        <f aca="false">O224*P224</f>
        <v>248.904425</v>
      </c>
      <c r="O224" s="73" t="n">
        <v>1.075</v>
      </c>
      <c r="P224" s="72" t="n">
        <f aca="false">Q224*R224</f>
        <v>231.539</v>
      </c>
      <c r="Q224" s="73" t="n">
        <v>1.085</v>
      </c>
      <c r="R224" s="72" t="n">
        <f aca="false">S224</f>
        <v>213.4</v>
      </c>
      <c r="S224" s="72" t="n">
        <f aca="false">G224*T224</f>
        <v>213.4</v>
      </c>
      <c r="T224" s="92" t="n">
        <v>1.1</v>
      </c>
      <c r="U224" s="72" t="n">
        <f aca="false">I224*V224</f>
        <v>341.972225216112</v>
      </c>
      <c r="V224" s="75" t="n">
        <f aca="false">H224*1.07</f>
        <v>322.007745024587</v>
      </c>
      <c r="W224" s="76" t="n">
        <f aca="false">V224</f>
        <v>322.007745024587</v>
      </c>
      <c r="X224" s="77" t="n">
        <f aca="false">W224*1.055</f>
        <v>339.718171000939</v>
      </c>
    </row>
    <row r="225" customFormat="false" ht="14.1" hidden="false" customHeight="true" outlineLevel="0" collapsed="false">
      <c r="A225" s="122"/>
      <c r="B225" s="84" t="s">
        <v>259</v>
      </c>
      <c r="C225" s="70" t="n">
        <v>278</v>
      </c>
      <c r="D225" s="71" t="n">
        <v>294.1796</v>
      </c>
      <c r="E225" s="71" t="n">
        <f aca="false">ROUND(D225,0)</f>
        <v>294</v>
      </c>
      <c r="F225" s="71" t="n">
        <f aca="false">E225*1.092</f>
        <v>321.048</v>
      </c>
      <c r="G225" s="72" t="n">
        <v>353</v>
      </c>
      <c r="H225" s="91" t="n">
        <f aca="false">J225*I225</f>
        <v>547.590008640906</v>
      </c>
      <c r="I225" s="73" t="n">
        <v>1.062</v>
      </c>
      <c r="J225" s="72" t="n">
        <f aca="false">K225*L225</f>
        <v>515.621477063</v>
      </c>
      <c r="K225" s="73" t="n">
        <v>1.064</v>
      </c>
      <c r="L225" s="72" t="n">
        <f aca="false">M225*N225</f>
        <v>484.606651375</v>
      </c>
      <c r="M225" s="71" t="n">
        <v>1.07</v>
      </c>
      <c r="N225" s="72" t="n">
        <f aca="false">O225*P225</f>
        <v>452.9034125</v>
      </c>
      <c r="O225" s="73" t="n">
        <v>1.075</v>
      </c>
      <c r="P225" s="72" t="n">
        <f aca="false">Q225*R225</f>
        <v>421.3055</v>
      </c>
      <c r="Q225" s="73" t="n">
        <v>1.085</v>
      </c>
      <c r="R225" s="72" t="n">
        <f aca="false">S225</f>
        <v>388.3</v>
      </c>
      <c r="S225" s="72" t="n">
        <f aca="false">G225*T225</f>
        <v>388.3</v>
      </c>
      <c r="T225" s="92" t="n">
        <v>1.1</v>
      </c>
      <c r="U225" s="72" t="n">
        <f aca="false">I225*V225</f>
        <v>622.248430419007</v>
      </c>
      <c r="V225" s="75" t="n">
        <f aca="false">H225*1.07</f>
        <v>585.92130924577</v>
      </c>
      <c r="W225" s="76" t="n">
        <f aca="false">V225</f>
        <v>585.92130924577</v>
      </c>
      <c r="X225" s="77" t="n">
        <f aca="false">W225*1.055</f>
        <v>618.146981254287</v>
      </c>
    </row>
    <row r="226" customFormat="false" ht="14.1" hidden="false" customHeight="true" outlineLevel="0" collapsed="false">
      <c r="A226" s="122" t="s">
        <v>260</v>
      </c>
      <c r="B226" s="170" t="s">
        <v>261</v>
      </c>
      <c r="C226" s="70" t="n">
        <v>130</v>
      </c>
      <c r="D226" s="71" t="n">
        <v>137.566</v>
      </c>
      <c r="E226" s="71" t="n">
        <f aca="false">ROUND(D226,0)</f>
        <v>138</v>
      </c>
      <c r="F226" s="71" t="n">
        <f aca="false">E226*1.092</f>
        <v>150.696</v>
      </c>
      <c r="G226" s="72" t="n">
        <v>166</v>
      </c>
      <c r="H226" s="91" t="n">
        <f aca="false">J226*I226</f>
        <v>257.506916244732</v>
      </c>
      <c r="I226" s="73" t="n">
        <v>1.062</v>
      </c>
      <c r="J226" s="72" t="n">
        <f aca="false">K226*L226</f>
        <v>242.473555786</v>
      </c>
      <c r="K226" s="73" t="n">
        <v>1.064</v>
      </c>
      <c r="L226" s="72" t="n">
        <f aca="false">M226*N226</f>
        <v>227.88868025</v>
      </c>
      <c r="M226" s="71" t="n">
        <v>1.07</v>
      </c>
      <c r="N226" s="72" t="n">
        <f aca="false">O226*P226</f>
        <v>212.980075</v>
      </c>
      <c r="O226" s="73" t="n">
        <v>1.075</v>
      </c>
      <c r="P226" s="72" t="n">
        <f aca="false">Q226*R226</f>
        <v>198.121</v>
      </c>
      <c r="Q226" s="73" t="n">
        <v>1.085</v>
      </c>
      <c r="R226" s="72" t="n">
        <f aca="false">S226</f>
        <v>182.6</v>
      </c>
      <c r="S226" s="72" t="n">
        <f aca="false">G226*T226</f>
        <v>182.6</v>
      </c>
      <c r="T226" s="92" t="n">
        <v>1.1</v>
      </c>
      <c r="U226" s="72" t="n">
        <f aca="false">I226*V226</f>
        <v>292.615409205539</v>
      </c>
      <c r="V226" s="75" t="n">
        <f aca="false">H226*1.07</f>
        <v>275.532400381863</v>
      </c>
      <c r="W226" s="76" t="n">
        <f aca="false">V226</f>
        <v>275.532400381863</v>
      </c>
      <c r="X226" s="77" t="n">
        <f aca="false">W226*1.055</f>
        <v>290.686682402866</v>
      </c>
    </row>
    <row r="227" customFormat="false" ht="14.1" hidden="false" customHeight="true" outlineLevel="0" collapsed="false">
      <c r="A227" s="122" t="s">
        <v>262</v>
      </c>
      <c r="B227" s="63" t="s">
        <v>263</v>
      </c>
      <c r="C227" s="70" t="n">
        <v>60.3</v>
      </c>
      <c r="D227" s="71" t="n">
        <v>63.80946</v>
      </c>
      <c r="E227" s="71" t="n">
        <f aca="false">ROUND(D227,0)</f>
        <v>64</v>
      </c>
      <c r="F227" s="71" t="n">
        <f aca="false">E227*1.092</f>
        <v>69.888</v>
      </c>
      <c r="G227" s="72" t="n">
        <v>77</v>
      </c>
      <c r="H227" s="91" t="n">
        <f aca="false">J227*I227</f>
        <v>119.445979221954</v>
      </c>
      <c r="I227" s="73" t="n">
        <v>1.062</v>
      </c>
      <c r="J227" s="72" t="n">
        <f aca="false">K227*L227</f>
        <v>112.472673467</v>
      </c>
      <c r="K227" s="73" t="n">
        <v>1.064</v>
      </c>
      <c r="L227" s="72" t="n">
        <f aca="false">M227*N227</f>
        <v>105.707399875</v>
      </c>
      <c r="M227" s="71" t="n">
        <v>1.07</v>
      </c>
      <c r="N227" s="72" t="n">
        <f aca="false">O227*P227</f>
        <v>98.7919625</v>
      </c>
      <c r="O227" s="73" t="n">
        <v>1.075</v>
      </c>
      <c r="P227" s="72" t="n">
        <f aca="false">Q227*R227</f>
        <v>91.8995</v>
      </c>
      <c r="Q227" s="73" t="n">
        <v>1.085</v>
      </c>
      <c r="R227" s="72" t="n">
        <f aca="false">S227</f>
        <v>84.7</v>
      </c>
      <c r="S227" s="72" t="n">
        <f aca="false">G227*T227</f>
        <v>84.7</v>
      </c>
      <c r="T227" s="92" t="n">
        <v>1.1</v>
      </c>
      <c r="U227" s="72" t="n">
        <f aca="false">I227*V227</f>
        <v>135.731244029075</v>
      </c>
      <c r="V227" s="75" t="n">
        <f aca="false">H227*1.07</f>
        <v>127.807197767491</v>
      </c>
      <c r="W227" s="76" t="n">
        <f aca="false">V227</f>
        <v>127.807197767491</v>
      </c>
      <c r="X227" s="77" t="n">
        <f aca="false">W227*1.055</f>
        <v>134.836593644703</v>
      </c>
    </row>
    <row r="228" customFormat="false" ht="27.9" hidden="false" customHeight="true" outlineLevel="0" collapsed="false">
      <c r="A228" s="122" t="s">
        <v>264</v>
      </c>
      <c r="B228" s="84" t="s">
        <v>265</v>
      </c>
      <c r="C228" s="71" t="n">
        <v>180</v>
      </c>
      <c r="D228" s="71" t="n">
        <f aca="false">C228*1.0582</f>
        <v>190.476</v>
      </c>
      <c r="E228" s="71" t="n">
        <v>350</v>
      </c>
      <c r="F228" s="71" t="n">
        <f aca="false">E228*1.092</f>
        <v>382.2</v>
      </c>
      <c r="G228" s="72" t="n">
        <v>420</v>
      </c>
      <c r="H228" s="127" t="n">
        <f aca="false">J228*I228</f>
        <v>651.52352302884</v>
      </c>
      <c r="I228" s="73" t="n">
        <v>1.062</v>
      </c>
      <c r="J228" s="72" t="n">
        <f aca="false">K228*L228</f>
        <v>613.48730982</v>
      </c>
      <c r="K228" s="73" t="n">
        <v>1.064</v>
      </c>
      <c r="L228" s="72" t="n">
        <f aca="false">M228*N228</f>
        <v>576.5858175</v>
      </c>
      <c r="M228" s="71" t="n">
        <v>1.07</v>
      </c>
      <c r="N228" s="72" t="n">
        <f aca="false">O228*P228</f>
        <v>538.86525</v>
      </c>
      <c r="O228" s="73" t="n">
        <v>1.075</v>
      </c>
      <c r="P228" s="72" t="n">
        <f aca="false">Q228*R228</f>
        <v>501.27</v>
      </c>
      <c r="Q228" s="73" t="n">
        <v>1.085</v>
      </c>
      <c r="R228" s="72" t="n">
        <f aca="false">S228</f>
        <v>462</v>
      </c>
      <c r="S228" s="72" t="n">
        <f aca="false">G228*T228</f>
        <v>462</v>
      </c>
      <c r="T228" s="92" t="n">
        <v>1.1</v>
      </c>
      <c r="U228" s="72" t="n">
        <f aca="false">I228*V228</f>
        <v>740.352240158592</v>
      </c>
      <c r="V228" s="75" t="n">
        <f aca="false">H228*1.07</f>
        <v>697.130169640859</v>
      </c>
      <c r="W228" s="76" t="n">
        <f aca="false">V228</f>
        <v>697.130169640859</v>
      </c>
      <c r="X228" s="77" t="n">
        <f aca="false">W228*1.055</f>
        <v>735.472328971106</v>
      </c>
    </row>
    <row r="229" customFormat="false" ht="14.1" hidden="false" customHeight="true" outlineLevel="0" collapsed="false">
      <c r="A229" s="122" t="s">
        <v>266</v>
      </c>
      <c r="B229" s="171" t="s">
        <v>267</v>
      </c>
      <c r="C229" s="171"/>
      <c r="D229" s="171"/>
      <c r="E229" s="171"/>
      <c r="F229" s="171"/>
      <c r="G229" s="171"/>
      <c r="H229" s="171"/>
      <c r="I229" s="171"/>
      <c r="J229" s="171"/>
      <c r="K229" s="71"/>
      <c r="L229" s="72"/>
      <c r="M229" s="71"/>
      <c r="N229" s="72"/>
      <c r="O229" s="73" t="n">
        <v>1.075</v>
      </c>
      <c r="P229" s="72"/>
      <c r="Q229" s="73"/>
      <c r="R229" s="72"/>
      <c r="S229" s="72"/>
      <c r="T229" s="92"/>
      <c r="U229" s="72"/>
      <c r="V229" s="75"/>
      <c r="X229" s="77"/>
    </row>
    <row r="230" customFormat="false" ht="14.1" hidden="false" customHeight="true" outlineLevel="0" collapsed="false">
      <c r="A230" s="122"/>
      <c r="B230" s="122" t="s">
        <v>268</v>
      </c>
      <c r="C230" s="71"/>
      <c r="D230" s="71"/>
      <c r="E230" s="71"/>
      <c r="F230" s="71"/>
      <c r="G230" s="72" t="n">
        <v>1500</v>
      </c>
      <c r="H230" s="91" t="n">
        <f aca="false">J230*I230</f>
        <v>2115.33611373</v>
      </c>
      <c r="I230" s="73" t="n">
        <v>1.062</v>
      </c>
      <c r="J230" s="72" t="n">
        <f aca="false">K230*L230</f>
        <v>1991.841915</v>
      </c>
      <c r="K230" s="73" t="n">
        <v>1.064</v>
      </c>
      <c r="L230" s="72" t="n">
        <f aca="false">M230*N230</f>
        <v>1872.031875</v>
      </c>
      <c r="M230" s="71" t="n">
        <v>1.07</v>
      </c>
      <c r="N230" s="72" t="n">
        <f aca="false">O230*P230</f>
        <v>1749.5625</v>
      </c>
      <c r="O230" s="73" t="n">
        <v>1.075</v>
      </c>
      <c r="P230" s="72" t="n">
        <f aca="false">Q230*R230</f>
        <v>1627.5</v>
      </c>
      <c r="Q230" s="73" t="n">
        <v>1.085</v>
      </c>
      <c r="R230" s="72" t="n">
        <f aca="false">S230</f>
        <v>1500</v>
      </c>
      <c r="S230" s="72" t="n">
        <v>1500</v>
      </c>
      <c r="T230" s="92"/>
      <c r="U230" s="72" t="n">
        <v>1500</v>
      </c>
      <c r="V230" s="75" t="n">
        <f aca="false">H230*1.07</f>
        <v>2263.4096416911</v>
      </c>
      <c r="W230" s="76" t="n">
        <f aca="false">V230</f>
        <v>2263.4096416911</v>
      </c>
      <c r="X230" s="77" t="n">
        <f aca="false">W230*1.055</f>
        <v>2387.89717198411</v>
      </c>
    </row>
    <row r="231" customFormat="false" ht="14.1" hidden="false" customHeight="true" outlineLevel="0" collapsed="false">
      <c r="A231" s="122"/>
      <c r="B231" s="122" t="s">
        <v>269</v>
      </c>
      <c r="C231" s="71"/>
      <c r="D231" s="71"/>
      <c r="E231" s="71"/>
      <c r="F231" s="71"/>
      <c r="G231" s="72" t="n">
        <v>1500</v>
      </c>
      <c r="H231" s="91" t="n">
        <f aca="false">J231*I231</f>
        <v>2115.33611373</v>
      </c>
      <c r="I231" s="73" t="n">
        <v>1.062</v>
      </c>
      <c r="J231" s="72" t="n">
        <f aca="false">K231*L231</f>
        <v>1991.841915</v>
      </c>
      <c r="K231" s="73" t="n">
        <v>1.064</v>
      </c>
      <c r="L231" s="72" t="n">
        <f aca="false">M231*N231</f>
        <v>1872.031875</v>
      </c>
      <c r="M231" s="71" t="n">
        <v>1.07</v>
      </c>
      <c r="N231" s="72" t="n">
        <f aca="false">O231*P231</f>
        <v>1749.5625</v>
      </c>
      <c r="O231" s="73" t="n">
        <v>1.075</v>
      </c>
      <c r="P231" s="72" t="n">
        <f aca="false">Q231*R231</f>
        <v>1627.5</v>
      </c>
      <c r="Q231" s="73" t="n">
        <v>1.085</v>
      </c>
      <c r="R231" s="72" t="n">
        <f aca="false">S231</f>
        <v>1500</v>
      </c>
      <c r="S231" s="72" t="n">
        <v>1500</v>
      </c>
      <c r="T231" s="92"/>
      <c r="U231" s="72" t="n">
        <v>1500</v>
      </c>
      <c r="V231" s="75" t="n">
        <f aca="false">H231*1.07</f>
        <v>2263.4096416911</v>
      </c>
      <c r="W231" s="76" t="n">
        <f aca="false">V231</f>
        <v>2263.4096416911</v>
      </c>
      <c r="X231" s="77" t="n">
        <f aca="false">W231*1.055</f>
        <v>2387.89717198411</v>
      </c>
    </row>
    <row r="232" customFormat="false" ht="14.1" hidden="false" customHeight="true" outlineLevel="0" collapsed="false">
      <c r="A232" s="122"/>
      <c r="B232" s="122" t="s">
        <v>270</v>
      </c>
      <c r="C232" s="71"/>
      <c r="D232" s="71"/>
      <c r="E232" s="71"/>
      <c r="F232" s="71"/>
      <c r="G232" s="72" t="n">
        <v>1500</v>
      </c>
      <c r="H232" s="91" t="n">
        <f aca="false">J232*I232</f>
        <v>2115.33611373</v>
      </c>
      <c r="I232" s="73" t="n">
        <v>1.062</v>
      </c>
      <c r="J232" s="72" t="n">
        <f aca="false">K232*L232</f>
        <v>1991.841915</v>
      </c>
      <c r="K232" s="73" t="n">
        <v>1.064</v>
      </c>
      <c r="L232" s="72" t="n">
        <f aca="false">M232*N232</f>
        <v>1872.031875</v>
      </c>
      <c r="M232" s="71" t="n">
        <v>1.07</v>
      </c>
      <c r="N232" s="72" t="n">
        <f aca="false">O232*P232</f>
        <v>1749.5625</v>
      </c>
      <c r="O232" s="73" t="n">
        <v>1.075</v>
      </c>
      <c r="P232" s="72" t="n">
        <f aca="false">Q232*R232</f>
        <v>1627.5</v>
      </c>
      <c r="Q232" s="73" t="n">
        <v>1.085</v>
      </c>
      <c r="R232" s="72" t="n">
        <f aca="false">S232</f>
        <v>1500</v>
      </c>
      <c r="S232" s="72" t="n">
        <v>1500</v>
      </c>
      <c r="T232" s="92"/>
      <c r="U232" s="72" t="n">
        <v>1500</v>
      </c>
      <c r="V232" s="75" t="n">
        <f aca="false">H232*1.07</f>
        <v>2263.4096416911</v>
      </c>
      <c r="W232" s="76" t="n">
        <f aca="false">V232</f>
        <v>2263.4096416911</v>
      </c>
      <c r="X232" s="77" t="n">
        <f aca="false">W232*1.055</f>
        <v>2387.89717198411</v>
      </c>
    </row>
    <row r="233" customFormat="false" ht="44.25" hidden="false" customHeight="true" outlineLevel="0" collapsed="false">
      <c r="A233" s="122" t="s">
        <v>271</v>
      </c>
      <c r="B233" s="69" t="s">
        <v>272</v>
      </c>
      <c r="C233" s="71"/>
      <c r="D233" s="71" t="s">
        <v>273</v>
      </c>
      <c r="E233" s="71" t="s">
        <v>273</v>
      </c>
      <c r="F233" s="71" t="s">
        <v>273</v>
      </c>
      <c r="G233" s="72" t="s">
        <v>273</v>
      </c>
      <c r="H233" s="72" t="s">
        <v>273</v>
      </c>
      <c r="I233" s="72"/>
      <c r="J233" s="72" t="s">
        <v>273</v>
      </c>
      <c r="K233" s="71"/>
      <c r="L233" s="72" t="s">
        <v>273</v>
      </c>
      <c r="M233" s="71"/>
      <c r="N233" s="72"/>
      <c r="O233" s="73" t="n">
        <v>1.075</v>
      </c>
      <c r="P233" s="72" t="s">
        <v>273</v>
      </c>
      <c r="Q233" s="73" t="n">
        <v>1.085</v>
      </c>
      <c r="R233" s="72" t="str">
        <f aca="false">S233</f>
        <v>договорная</v>
      </c>
      <c r="S233" s="72" t="s">
        <v>273</v>
      </c>
      <c r="T233" s="92" t="n">
        <v>1.1</v>
      </c>
      <c r="U233" s="72" t="s">
        <v>273</v>
      </c>
      <c r="V233" s="75"/>
      <c r="W233" s="172" t="n">
        <v>2115</v>
      </c>
      <c r="X233" s="173" t="n">
        <f aca="false">W233*1.055</f>
        <v>2231.325</v>
      </c>
    </row>
    <row r="234" customFormat="false" ht="27.9" hidden="false" customHeight="true" outlineLevel="0" collapsed="false">
      <c r="A234" s="122" t="s">
        <v>274</v>
      </c>
      <c r="B234" s="121" t="s">
        <v>275</v>
      </c>
      <c r="C234" s="71"/>
      <c r="D234" s="71" t="s">
        <v>273</v>
      </c>
      <c r="E234" s="71" t="s">
        <v>273</v>
      </c>
      <c r="F234" s="71" t="s">
        <v>273</v>
      </c>
      <c r="G234" s="72" t="s">
        <v>273</v>
      </c>
      <c r="H234" s="72" t="s">
        <v>273</v>
      </c>
      <c r="I234" s="72"/>
      <c r="J234" s="72" t="s">
        <v>273</v>
      </c>
      <c r="K234" s="71"/>
      <c r="L234" s="72" t="s">
        <v>273</v>
      </c>
      <c r="M234" s="71"/>
      <c r="N234" s="72"/>
      <c r="O234" s="73" t="n">
        <v>1.075</v>
      </c>
      <c r="P234" s="72" t="s">
        <v>273</v>
      </c>
      <c r="Q234" s="73" t="n">
        <v>1.085</v>
      </c>
      <c r="R234" s="72" t="str">
        <f aca="false">S234</f>
        <v>договорная</v>
      </c>
      <c r="S234" s="72" t="s">
        <v>273</v>
      </c>
      <c r="T234" s="92" t="n">
        <v>1.1</v>
      </c>
      <c r="U234" s="72" t="s">
        <v>273</v>
      </c>
      <c r="V234" s="75"/>
      <c r="W234" s="174" t="s">
        <v>273</v>
      </c>
      <c r="X234" s="174" t="s">
        <v>273</v>
      </c>
    </row>
    <row r="235" customFormat="false" ht="27.9" hidden="false" customHeight="true" outlineLevel="0" collapsed="false">
      <c r="A235" s="122" t="s">
        <v>276</v>
      </c>
      <c r="B235" s="175" t="s">
        <v>277</v>
      </c>
      <c r="C235" s="176"/>
      <c r="D235" s="177" t="s">
        <v>273</v>
      </c>
      <c r="E235" s="177" t="s">
        <v>273</v>
      </c>
      <c r="F235" s="177" t="s">
        <v>273</v>
      </c>
      <c r="G235" s="72" t="s">
        <v>273</v>
      </c>
      <c r="H235" s="72" t="s">
        <v>273</v>
      </c>
      <c r="I235" s="72"/>
      <c r="J235" s="72" t="s">
        <v>273</v>
      </c>
      <c r="K235" s="71"/>
      <c r="L235" s="72" t="s">
        <v>273</v>
      </c>
      <c r="M235" s="71"/>
      <c r="N235" s="72"/>
      <c r="O235" s="73" t="n">
        <v>1.075</v>
      </c>
      <c r="P235" s="72" t="s">
        <v>273</v>
      </c>
      <c r="Q235" s="73" t="n">
        <v>1.085</v>
      </c>
      <c r="R235" s="72" t="str">
        <f aca="false">S235</f>
        <v>договорная</v>
      </c>
      <c r="S235" s="72" t="s">
        <v>273</v>
      </c>
      <c r="T235" s="92" t="n">
        <v>1.1</v>
      </c>
      <c r="U235" s="72" t="s">
        <v>273</v>
      </c>
      <c r="V235" s="178"/>
      <c r="W235" s="174" t="s">
        <v>273</v>
      </c>
      <c r="X235" s="174" t="s">
        <v>273</v>
      </c>
    </row>
    <row r="236" customFormat="false" ht="60" hidden="false" customHeight="true" outlineLevel="0" collapsed="false">
      <c r="A236" s="167" t="s">
        <v>278</v>
      </c>
      <c r="B236" s="179" t="s">
        <v>279</v>
      </c>
      <c r="C236" s="180"/>
      <c r="D236" s="180" t="s">
        <v>273</v>
      </c>
      <c r="E236" s="180" t="s">
        <v>273</v>
      </c>
      <c r="F236" s="180" t="s">
        <v>273</v>
      </c>
      <c r="G236" s="181" t="s">
        <v>273</v>
      </c>
      <c r="H236" s="181" t="s">
        <v>273</v>
      </c>
      <c r="I236" s="72"/>
      <c r="J236" s="72" t="s">
        <v>273</v>
      </c>
      <c r="K236" s="71"/>
      <c r="L236" s="72" t="s">
        <v>273</v>
      </c>
      <c r="M236" s="71"/>
      <c r="N236" s="72"/>
      <c r="O236" s="73" t="n">
        <v>1.075</v>
      </c>
      <c r="P236" s="72" t="s">
        <v>273</v>
      </c>
      <c r="Q236" s="73" t="n">
        <v>1.085</v>
      </c>
      <c r="R236" s="72" t="str">
        <f aca="false">S236</f>
        <v>договорная</v>
      </c>
      <c r="S236" s="72" t="s">
        <v>273</v>
      </c>
      <c r="T236" s="92" t="n">
        <v>1.1</v>
      </c>
      <c r="U236" s="72" t="s">
        <v>273</v>
      </c>
      <c r="V236" s="75"/>
      <c r="W236" s="174" t="s">
        <v>273</v>
      </c>
      <c r="X236" s="174" t="s">
        <v>273</v>
      </c>
    </row>
    <row r="237" customFormat="false" ht="15" hidden="false" customHeight="true" outlineLevel="0" collapsed="false">
      <c r="A237" s="122" t="s">
        <v>280</v>
      </c>
      <c r="B237" s="182" t="s">
        <v>281</v>
      </c>
      <c r="C237" s="71"/>
      <c r="D237" s="71"/>
      <c r="E237" s="71"/>
      <c r="F237" s="71"/>
      <c r="G237" s="72" t="s">
        <v>273</v>
      </c>
      <c r="H237" s="72" t="s">
        <v>273</v>
      </c>
      <c r="I237" s="72"/>
      <c r="J237" s="72" t="s">
        <v>273</v>
      </c>
      <c r="K237" s="71"/>
      <c r="L237" s="72" t="s">
        <v>273</v>
      </c>
      <c r="M237" s="71"/>
      <c r="N237" s="72"/>
      <c r="O237" s="73" t="n">
        <v>1.075</v>
      </c>
      <c r="P237" s="72" t="s">
        <v>273</v>
      </c>
      <c r="Q237" s="73" t="n">
        <v>1.085</v>
      </c>
      <c r="R237" s="72" t="str">
        <f aca="false">S237</f>
        <v>договорная</v>
      </c>
      <c r="S237" s="72" t="s">
        <v>273</v>
      </c>
      <c r="T237" s="92"/>
      <c r="U237" s="72" t="s">
        <v>273</v>
      </c>
      <c r="V237" s="75"/>
      <c r="W237" s="174" t="s">
        <v>273</v>
      </c>
      <c r="X237" s="174" t="s">
        <v>273</v>
      </c>
    </row>
    <row r="238" customFormat="false" ht="15" hidden="false" customHeight="true" outlineLevel="0" collapsed="false">
      <c r="A238" s="122" t="s">
        <v>282</v>
      </c>
      <c r="B238" s="183" t="s">
        <v>283</v>
      </c>
      <c r="C238" s="183"/>
      <c r="D238" s="183"/>
      <c r="E238" s="183"/>
      <c r="F238" s="183"/>
      <c r="G238" s="183"/>
      <c r="H238" s="183"/>
      <c r="I238" s="183"/>
      <c r="J238" s="183"/>
      <c r="K238" s="71"/>
      <c r="L238" s="72"/>
      <c r="M238" s="71"/>
      <c r="N238" s="72"/>
      <c r="O238" s="73"/>
      <c r="P238" s="72"/>
      <c r="Q238" s="73"/>
      <c r="R238" s="72"/>
      <c r="S238" s="72"/>
      <c r="T238" s="92"/>
      <c r="U238" s="72"/>
      <c r="V238" s="75"/>
      <c r="W238" s="174" t="s">
        <v>273</v>
      </c>
      <c r="X238" s="174" t="s">
        <v>273</v>
      </c>
    </row>
    <row r="239" customFormat="false" ht="15" hidden="false" customHeight="true" outlineLevel="0" collapsed="false">
      <c r="A239" s="122" t="s">
        <v>284</v>
      </c>
      <c r="B239" s="182" t="s">
        <v>285</v>
      </c>
      <c r="C239" s="71"/>
      <c r="D239" s="71"/>
      <c r="E239" s="71"/>
      <c r="F239" s="71"/>
      <c r="G239" s="72"/>
      <c r="H239" s="91" t="n">
        <f aca="false">J239*I239</f>
        <v>901.714464</v>
      </c>
      <c r="I239" s="73" t="n">
        <v>1.062</v>
      </c>
      <c r="J239" s="72" t="n">
        <f aca="false">L239*K239</f>
        <v>849.072</v>
      </c>
      <c r="K239" s="73" t="n">
        <v>1.064</v>
      </c>
      <c r="L239" s="72" t="n">
        <v>798</v>
      </c>
      <c r="M239" s="71"/>
      <c r="N239" s="72"/>
      <c r="O239" s="73"/>
      <c r="P239" s="72"/>
      <c r="Q239" s="73"/>
      <c r="R239" s="72"/>
      <c r="S239" s="72"/>
      <c r="T239" s="92"/>
      <c r="U239" s="72"/>
      <c r="V239" s="75" t="n">
        <f aca="false">H239*1.07</f>
        <v>964.83447648</v>
      </c>
      <c r="W239" s="77" t="n">
        <f aca="false">V239</f>
        <v>964.83447648</v>
      </c>
      <c r="X239" s="77" t="n">
        <f aca="false">W239*1.055</f>
        <v>1017.9003726864</v>
      </c>
    </row>
    <row r="240" customFormat="false" ht="15" hidden="false" customHeight="true" outlineLevel="0" collapsed="false">
      <c r="A240" s="122" t="s">
        <v>286</v>
      </c>
      <c r="B240" s="184" t="s">
        <v>287</v>
      </c>
      <c r="C240" s="107"/>
      <c r="D240" s="107"/>
      <c r="E240" s="107"/>
      <c r="F240" s="107"/>
      <c r="G240" s="106"/>
      <c r="H240" s="103" t="n">
        <f aca="false">J240*I240</f>
        <v>1611.334368</v>
      </c>
      <c r="I240" s="105" t="n">
        <v>1.062</v>
      </c>
      <c r="J240" s="106" t="n">
        <f aca="false">L240*K240</f>
        <v>1517.264</v>
      </c>
      <c r="K240" s="105" t="n">
        <v>1.064</v>
      </c>
      <c r="L240" s="106" t="n">
        <v>1426</v>
      </c>
      <c r="M240" s="107"/>
      <c r="N240" s="106"/>
      <c r="O240" s="105"/>
      <c r="P240" s="106"/>
      <c r="Q240" s="105"/>
      <c r="R240" s="106"/>
      <c r="S240" s="106"/>
      <c r="T240" s="157"/>
      <c r="U240" s="106"/>
      <c r="V240" s="75" t="n">
        <f aca="false">H240*1.07</f>
        <v>1724.12777376</v>
      </c>
      <c r="W240" s="185" t="n">
        <f aca="false">V240</f>
        <v>1724.12777376</v>
      </c>
      <c r="X240" s="77" t="n">
        <f aca="false">W240*1.055</f>
        <v>1818.9548013168</v>
      </c>
    </row>
    <row r="241" customFormat="false" ht="15" hidden="false" customHeight="true" outlineLevel="0" collapsed="false">
      <c r="A241" s="122" t="s">
        <v>288</v>
      </c>
      <c r="B241" s="182" t="s">
        <v>289</v>
      </c>
      <c r="C241" s="71"/>
      <c r="D241" s="71"/>
      <c r="E241" s="71"/>
      <c r="F241" s="71"/>
      <c r="G241" s="72"/>
      <c r="H241" s="72" t="s">
        <v>273</v>
      </c>
      <c r="I241" s="72"/>
      <c r="J241" s="72" t="s">
        <v>273</v>
      </c>
      <c r="K241" s="73"/>
      <c r="L241" s="72"/>
      <c r="M241" s="71"/>
      <c r="N241" s="72"/>
      <c r="O241" s="73"/>
      <c r="P241" s="72"/>
      <c r="Q241" s="73"/>
      <c r="R241" s="72"/>
      <c r="S241" s="72"/>
      <c r="T241" s="92"/>
      <c r="U241" s="72"/>
      <c r="V241" s="115"/>
      <c r="W241" s="51" t="s">
        <v>273</v>
      </c>
      <c r="X241" s="51" t="s">
        <v>273</v>
      </c>
    </row>
    <row r="242" customFormat="false" ht="15.9" hidden="false" customHeight="true" outlineLevel="0" collapsed="false">
      <c r="A242" s="186" t="s">
        <v>290</v>
      </c>
      <c r="B242" s="186"/>
      <c r="C242" s="186"/>
      <c r="D242" s="186"/>
      <c r="E242" s="186"/>
      <c r="F242" s="186"/>
      <c r="G242" s="186"/>
      <c r="H242" s="186"/>
      <c r="I242" s="186"/>
      <c r="J242" s="186"/>
      <c r="K242" s="117"/>
      <c r="L242" s="118"/>
      <c r="M242" s="117"/>
      <c r="N242" s="118"/>
      <c r="O242" s="119"/>
      <c r="P242" s="118"/>
      <c r="Q242" s="119"/>
      <c r="R242" s="118"/>
      <c r="S242" s="118"/>
      <c r="T242" s="142"/>
      <c r="U242" s="118"/>
      <c r="V242" s="75"/>
      <c r="X242" s="51"/>
    </row>
    <row r="243" customFormat="false" ht="15.9" hidden="false" customHeight="true" outlineLevel="0" collapsed="false">
      <c r="A243" s="176" t="s">
        <v>291</v>
      </c>
      <c r="B243" s="176"/>
      <c r="C243" s="176"/>
      <c r="D243" s="176"/>
      <c r="E243" s="176"/>
      <c r="F243" s="176"/>
      <c r="G243" s="176"/>
      <c r="H243" s="176"/>
      <c r="I243" s="176"/>
      <c r="J243" s="176"/>
      <c r="K243" s="71"/>
      <c r="L243" s="72"/>
      <c r="M243" s="71"/>
      <c r="N243" s="72"/>
      <c r="O243" s="73"/>
      <c r="P243" s="72"/>
      <c r="Q243" s="73"/>
      <c r="R243" s="72"/>
      <c r="S243" s="72"/>
      <c r="T243" s="92"/>
      <c r="U243" s="72"/>
      <c r="V243" s="75"/>
      <c r="W243" s="187"/>
      <c r="X243" s="51"/>
    </row>
    <row r="244" customFormat="false" ht="22.2" hidden="false" customHeight="true" outlineLevel="0" collapsed="false">
      <c r="A244" s="122" t="s">
        <v>292</v>
      </c>
      <c r="B244" s="63" t="s">
        <v>293</v>
      </c>
      <c r="C244" s="63"/>
      <c r="D244" s="63"/>
      <c r="E244" s="63"/>
      <c r="F244" s="63"/>
      <c r="G244" s="63"/>
      <c r="H244" s="63"/>
      <c r="I244" s="63"/>
      <c r="J244" s="63"/>
      <c r="K244" s="71"/>
      <c r="L244" s="72"/>
      <c r="M244" s="71"/>
      <c r="N244" s="72"/>
      <c r="O244" s="73"/>
      <c r="P244" s="72"/>
      <c r="Q244" s="73"/>
      <c r="R244" s="72"/>
      <c r="S244" s="72"/>
      <c r="T244" s="92"/>
      <c r="U244" s="72"/>
      <c r="V244" s="75"/>
      <c r="W244" s="68"/>
      <c r="X244" s="51"/>
    </row>
    <row r="245" customFormat="false" ht="15" hidden="false" customHeight="true" outlineLevel="0" collapsed="false">
      <c r="A245" s="122" t="s">
        <v>294</v>
      </c>
      <c r="B245" s="62" t="s">
        <v>295</v>
      </c>
      <c r="C245" s="62"/>
      <c r="D245" s="62"/>
      <c r="E245" s="62"/>
      <c r="F245" s="62"/>
      <c r="G245" s="62"/>
      <c r="H245" s="62"/>
      <c r="I245" s="62"/>
      <c r="J245" s="62"/>
      <c r="K245" s="71"/>
      <c r="L245" s="72"/>
      <c r="M245" s="71"/>
      <c r="N245" s="72"/>
      <c r="O245" s="73"/>
      <c r="P245" s="72"/>
      <c r="Q245" s="73"/>
      <c r="R245" s="72"/>
      <c r="S245" s="72"/>
      <c r="T245" s="92"/>
      <c r="U245" s="72"/>
      <c r="V245" s="75"/>
      <c r="W245" s="68"/>
      <c r="X245" s="51"/>
    </row>
    <row r="246" customFormat="false" ht="15" hidden="false" customHeight="true" outlineLevel="0" collapsed="false">
      <c r="A246" s="122"/>
      <c r="B246" s="84" t="s">
        <v>296</v>
      </c>
      <c r="C246" s="177" t="n">
        <v>3195</v>
      </c>
      <c r="D246" s="71" t="n">
        <f aca="false">C246*1.0582</f>
        <v>3380.949</v>
      </c>
      <c r="E246" s="71" t="n">
        <f aca="false">ROUND(D246,0)</f>
        <v>3381</v>
      </c>
      <c r="F246" s="71" t="n">
        <f aca="false">E246*1.092</f>
        <v>3692.052</v>
      </c>
      <c r="G246" s="72" t="n">
        <v>4061</v>
      </c>
      <c r="H246" s="91" t="n">
        <f aca="false">J246*I246</f>
        <v>5401.017656496</v>
      </c>
      <c r="I246" s="73" t="n">
        <v>1.062</v>
      </c>
      <c r="J246" s="72" t="n">
        <f aca="false">K246*L246</f>
        <v>5085.704008</v>
      </c>
      <c r="K246" s="73" t="n">
        <v>1.064</v>
      </c>
      <c r="L246" s="72" t="n">
        <f aca="false">M246*N246</f>
        <v>4779.797</v>
      </c>
      <c r="M246" s="71" t="n">
        <v>1.07</v>
      </c>
      <c r="N246" s="72" t="n">
        <f aca="false">P246</f>
        <v>4467.1</v>
      </c>
      <c r="O246" s="73" t="s">
        <v>297</v>
      </c>
      <c r="P246" s="72" t="n">
        <f aca="false">SUM(R246)</f>
        <v>4467.1</v>
      </c>
      <c r="Q246" s="73" t="s">
        <v>297</v>
      </c>
      <c r="R246" s="72" t="n">
        <f aca="false">S246</f>
        <v>4467.1</v>
      </c>
      <c r="S246" s="72" t="n">
        <f aca="false">G246*T246</f>
        <v>4467.1</v>
      </c>
      <c r="T246" s="92" t="n">
        <v>1.1</v>
      </c>
      <c r="U246" s="72" t="n">
        <f aca="false">I246*V246</f>
        <v>6137.39240378267</v>
      </c>
      <c r="V246" s="75" t="n">
        <f aca="false">H246*1.07</f>
        <v>5779.08889245072</v>
      </c>
      <c r="W246" s="76" t="n">
        <f aca="false">V246</f>
        <v>5779.08889245072</v>
      </c>
      <c r="X246" s="77" t="n">
        <f aca="false">W246*1.055</f>
        <v>6096.93878153551</v>
      </c>
    </row>
    <row r="247" customFormat="false" ht="15" hidden="false" customHeight="true" outlineLevel="0" collapsed="false">
      <c r="A247" s="122"/>
      <c r="B247" s="84" t="s">
        <v>298</v>
      </c>
      <c r="C247" s="177" t="n">
        <v>2696</v>
      </c>
      <c r="D247" s="71" t="n">
        <f aca="false">C247*1.0582</f>
        <v>2852.9072</v>
      </c>
      <c r="E247" s="71" t="n">
        <f aca="false">ROUND(D247,0)</f>
        <v>2853</v>
      </c>
      <c r="F247" s="71" t="n">
        <f aca="false">E247*1.092</f>
        <v>3115.476</v>
      </c>
      <c r="G247" s="72" t="n">
        <v>3427</v>
      </c>
      <c r="H247" s="91" t="n">
        <f aca="false">J247*I247</f>
        <v>4557.815195472</v>
      </c>
      <c r="I247" s="73" t="n">
        <v>1.062</v>
      </c>
      <c r="J247" s="72" t="n">
        <f aca="false">K247*L247</f>
        <v>4291.728056</v>
      </c>
      <c r="K247" s="73" t="n">
        <v>1.064</v>
      </c>
      <c r="L247" s="72" t="n">
        <f aca="false">M247*N247</f>
        <v>4033.579</v>
      </c>
      <c r="M247" s="71" t="n">
        <v>1.07</v>
      </c>
      <c r="N247" s="72" t="n">
        <f aca="false">P247</f>
        <v>3769.7</v>
      </c>
      <c r="O247" s="73" t="s">
        <v>297</v>
      </c>
      <c r="P247" s="72" t="n">
        <f aca="false">SUM(R247)</f>
        <v>3769.7</v>
      </c>
      <c r="Q247" s="73" t="s">
        <v>297</v>
      </c>
      <c r="R247" s="72" t="n">
        <f aca="false">S247</f>
        <v>3769.7</v>
      </c>
      <c r="S247" s="72" t="n">
        <f aca="false">G247*T247</f>
        <v>3769.7</v>
      </c>
      <c r="T247" s="92" t="n">
        <v>1.1</v>
      </c>
      <c r="U247" s="72" t="n">
        <f aca="false">I247*V247</f>
        <v>5179.22771922266</v>
      </c>
      <c r="V247" s="75" t="n">
        <f aca="false">H247*1.07</f>
        <v>4876.86225915504</v>
      </c>
      <c r="W247" s="76" t="n">
        <f aca="false">V247</f>
        <v>4876.86225915504</v>
      </c>
      <c r="X247" s="77" t="n">
        <f aca="false">W247*1.055</f>
        <v>5145.08968340857</v>
      </c>
    </row>
    <row r="248" customFormat="false" ht="15" hidden="false" customHeight="true" outlineLevel="0" collapsed="false">
      <c r="A248" s="122" t="s">
        <v>299</v>
      </c>
      <c r="B248" s="63" t="s">
        <v>300</v>
      </c>
      <c r="C248" s="63"/>
      <c r="D248" s="63"/>
      <c r="E248" s="63"/>
      <c r="F248" s="63"/>
      <c r="G248" s="63"/>
      <c r="H248" s="63"/>
      <c r="I248" s="63"/>
      <c r="J248" s="63"/>
      <c r="K248" s="71"/>
      <c r="L248" s="72"/>
      <c r="M248" s="71"/>
      <c r="N248" s="72"/>
      <c r="O248" s="73"/>
      <c r="P248" s="72"/>
      <c r="Q248" s="73"/>
      <c r="R248" s="72"/>
      <c r="S248" s="72"/>
      <c r="T248" s="92"/>
      <c r="U248" s="72"/>
      <c r="V248" s="75"/>
      <c r="X248" s="77"/>
    </row>
    <row r="249" customFormat="false" ht="15" hidden="false" customHeight="true" outlineLevel="0" collapsed="false">
      <c r="A249" s="122"/>
      <c r="B249" s="84" t="s">
        <v>296</v>
      </c>
      <c r="C249" s="177" t="n">
        <v>3195</v>
      </c>
      <c r="D249" s="71" t="n">
        <f aca="false">C249*1.0582</f>
        <v>3380.949</v>
      </c>
      <c r="E249" s="71" t="n">
        <f aca="false">ROUND(D249,0)</f>
        <v>3381</v>
      </c>
      <c r="F249" s="71" t="n">
        <f aca="false">E249*1.092</f>
        <v>3692.052</v>
      </c>
      <c r="G249" s="72" t="n">
        <v>4061</v>
      </c>
      <c r="H249" s="91" t="n">
        <f aca="false">J249*I249</f>
        <v>5401.017656496</v>
      </c>
      <c r="I249" s="73" t="n">
        <v>1.062</v>
      </c>
      <c r="J249" s="72" t="n">
        <f aca="false">K249*L249</f>
        <v>5085.704008</v>
      </c>
      <c r="K249" s="73" t="n">
        <v>1.064</v>
      </c>
      <c r="L249" s="72" t="n">
        <f aca="false">M249*N249</f>
        <v>4779.797</v>
      </c>
      <c r="M249" s="71" t="n">
        <v>1.07</v>
      </c>
      <c r="N249" s="72" t="n">
        <f aca="false">P249</f>
        <v>4467.1</v>
      </c>
      <c r="O249" s="73" t="s">
        <v>297</v>
      </c>
      <c r="P249" s="72" t="n">
        <f aca="false">SUM(R249)</f>
        <v>4467.1</v>
      </c>
      <c r="Q249" s="73" t="s">
        <v>297</v>
      </c>
      <c r="R249" s="72" t="n">
        <f aca="false">S249</f>
        <v>4467.1</v>
      </c>
      <c r="S249" s="72" t="n">
        <f aca="false">G249*T249</f>
        <v>4467.1</v>
      </c>
      <c r="T249" s="92" t="n">
        <v>1.1</v>
      </c>
      <c r="U249" s="72" t="n">
        <f aca="false">I249*V249</f>
        <v>6137.39240378267</v>
      </c>
      <c r="V249" s="75" t="n">
        <f aca="false">H249*1.07</f>
        <v>5779.08889245072</v>
      </c>
      <c r="W249" s="76" t="n">
        <f aca="false">V249</f>
        <v>5779.08889245072</v>
      </c>
      <c r="X249" s="77" t="n">
        <f aca="false">W249*1.055</f>
        <v>6096.93878153551</v>
      </c>
    </row>
    <row r="250" customFormat="false" ht="15" hidden="false" customHeight="true" outlineLevel="0" collapsed="false">
      <c r="A250" s="122"/>
      <c r="B250" s="84" t="s">
        <v>298</v>
      </c>
      <c r="C250" s="177" t="n">
        <v>2183</v>
      </c>
      <c r="D250" s="71" t="n">
        <f aca="false">C250*1.0582</f>
        <v>2310.0506</v>
      </c>
      <c r="E250" s="71" t="n">
        <f aca="false">ROUND(D250,0)</f>
        <v>2310</v>
      </c>
      <c r="F250" s="71" t="n">
        <f aca="false">E250*1.092</f>
        <v>2522.52</v>
      </c>
      <c r="G250" s="72" t="n">
        <v>2775</v>
      </c>
      <c r="H250" s="91" t="n">
        <f aca="false">J250*I250</f>
        <v>3690.6732324</v>
      </c>
      <c r="I250" s="73" t="n">
        <v>1.062</v>
      </c>
      <c r="J250" s="72" t="n">
        <f aca="false">K250*L250</f>
        <v>3475.2102</v>
      </c>
      <c r="K250" s="73" t="n">
        <v>1.064</v>
      </c>
      <c r="L250" s="72" t="n">
        <f aca="false">M250*N250</f>
        <v>3266.175</v>
      </c>
      <c r="M250" s="71" t="n">
        <v>1.07</v>
      </c>
      <c r="N250" s="72" t="n">
        <f aca="false">P250</f>
        <v>3052.5</v>
      </c>
      <c r="O250" s="73" t="s">
        <v>297</v>
      </c>
      <c r="P250" s="72" t="n">
        <f aca="false">SUM(R250)</f>
        <v>3052.5</v>
      </c>
      <c r="Q250" s="73" t="s">
        <v>297</v>
      </c>
      <c r="R250" s="72" t="n">
        <f aca="false">S250</f>
        <v>3052.5</v>
      </c>
      <c r="S250" s="72" t="n">
        <f aca="false">G250*T250</f>
        <v>3052.5</v>
      </c>
      <c r="T250" s="92" t="n">
        <v>1.1</v>
      </c>
      <c r="U250" s="72" t="n">
        <f aca="false">I250*V250</f>
        <v>4193.85962090542</v>
      </c>
      <c r="V250" s="75" t="n">
        <f aca="false">H250*1.07</f>
        <v>3949.020358668</v>
      </c>
      <c r="W250" s="76" t="n">
        <f aca="false">V250</f>
        <v>3949.020358668</v>
      </c>
      <c r="X250" s="77" t="n">
        <f aca="false">W250*1.055</f>
        <v>4166.21647839474</v>
      </c>
    </row>
    <row r="251" customFormat="false" ht="15" hidden="false" customHeight="true" outlineLevel="0" collapsed="false">
      <c r="A251" s="122" t="s">
        <v>301</v>
      </c>
      <c r="B251" s="170" t="s">
        <v>302</v>
      </c>
      <c r="C251" s="177" t="n">
        <v>3192</v>
      </c>
      <c r="D251" s="71" t="n">
        <f aca="false">C251*1.0582</f>
        <v>3377.7744</v>
      </c>
      <c r="E251" s="71" t="n">
        <f aca="false">ROUND(D251,0)</f>
        <v>3378</v>
      </c>
      <c r="F251" s="71" t="n">
        <f aca="false">E251*1.092</f>
        <v>3688.776</v>
      </c>
      <c r="G251" s="72" t="n">
        <v>4058</v>
      </c>
      <c r="H251" s="91" t="n">
        <f aca="false">J251*I251</f>
        <v>5397.027739488</v>
      </c>
      <c r="I251" s="73" t="n">
        <v>1.062</v>
      </c>
      <c r="J251" s="72" t="n">
        <f aca="false">K251*L251</f>
        <v>5081.947024</v>
      </c>
      <c r="K251" s="73" t="n">
        <v>1.064</v>
      </c>
      <c r="L251" s="72" t="n">
        <f aca="false">M251*N251</f>
        <v>4776.266</v>
      </c>
      <c r="M251" s="71" t="n">
        <v>1.07</v>
      </c>
      <c r="N251" s="72" t="n">
        <f aca="false">P251</f>
        <v>4463.8</v>
      </c>
      <c r="O251" s="73" t="s">
        <v>297</v>
      </c>
      <c r="P251" s="72" t="n">
        <f aca="false">SUM(R251)</f>
        <v>4463.8</v>
      </c>
      <c r="Q251" s="73" t="s">
        <v>297</v>
      </c>
      <c r="R251" s="72" t="n">
        <f aca="false">S251</f>
        <v>4463.8</v>
      </c>
      <c r="S251" s="72" t="n">
        <f aca="false">G251*T251</f>
        <v>4463.8</v>
      </c>
      <c r="T251" s="92" t="n">
        <v>1.1</v>
      </c>
      <c r="U251" s="72" t="n">
        <f aca="false">I251*V251</f>
        <v>6132.8585014898</v>
      </c>
      <c r="V251" s="75" t="n">
        <f aca="false">H251*1.07</f>
        <v>5774.81968125216</v>
      </c>
      <c r="W251" s="76" t="n">
        <f aca="false">V251</f>
        <v>5774.81968125216</v>
      </c>
      <c r="X251" s="77" t="n">
        <f aca="false">W251*1.055+1</f>
        <v>6093.43476372103</v>
      </c>
    </row>
    <row r="252" customFormat="false" ht="15" hidden="false" customHeight="true" outlineLevel="0" collapsed="false">
      <c r="A252" s="122" t="s">
        <v>303</v>
      </c>
      <c r="B252" s="170" t="s">
        <v>304</v>
      </c>
      <c r="C252" s="177" t="n">
        <v>2315</v>
      </c>
      <c r="D252" s="71" t="n">
        <f aca="false">C252*1.0582</f>
        <v>2449.733</v>
      </c>
      <c r="E252" s="71" t="n">
        <f aca="false">ROUND(D252,0)</f>
        <v>2450</v>
      </c>
      <c r="F252" s="71" t="n">
        <f aca="false">E252*1.092</f>
        <v>2675.4</v>
      </c>
      <c r="G252" s="72" t="n">
        <v>2943</v>
      </c>
      <c r="H252" s="91" t="n">
        <f aca="false">J252*I252</f>
        <v>3914.108584848</v>
      </c>
      <c r="I252" s="73" t="n">
        <v>1.062</v>
      </c>
      <c r="J252" s="72" t="n">
        <f aca="false">K252*L252</f>
        <v>3685.601304</v>
      </c>
      <c r="K252" s="73" t="n">
        <v>1.064</v>
      </c>
      <c r="L252" s="72" t="n">
        <f aca="false">M252*N252</f>
        <v>3463.911</v>
      </c>
      <c r="M252" s="71" t="n">
        <v>1.07</v>
      </c>
      <c r="N252" s="72" t="n">
        <f aca="false">P252</f>
        <v>3237.3</v>
      </c>
      <c r="O252" s="73" t="s">
        <v>297</v>
      </c>
      <c r="P252" s="72" t="n">
        <f aca="false">SUM(R252)</f>
        <v>3237.3</v>
      </c>
      <c r="Q252" s="73" t="s">
        <v>297</v>
      </c>
      <c r="R252" s="72" t="n">
        <f aca="false">S252</f>
        <v>3237.3</v>
      </c>
      <c r="S252" s="72" t="n">
        <f aca="false">G252*T252</f>
        <v>3237.3</v>
      </c>
      <c r="T252" s="92" t="n">
        <v>1.1</v>
      </c>
      <c r="U252" s="72" t="n">
        <f aca="false">I252*V252</f>
        <v>4447.75814930618</v>
      </c>
      <c r="V252" s="75" t="n">
        <f aca="false">H252*1.07</f>
        <v>4188.09618578736</v>
      </c>
      <c r="W252" s="76" t="n">
        <f aca="false">V252</f>
        <v>4188.09618578736</v>
      </c>
      <c r="X252" s="77" t="n">
        <f aca="false">W252*1.055</f>
        <v>4418.44147600567</v>
      </c>
    </row>
    <row r="253" customFormat="false" ht="15" hidden="false" customHeight="true" outlineLevel="0" collapsed="false">
      <c r="A253" s="122" t="s">
        <v>305</v>
      </c>
      <c r="B253" s="170" t="s">
        <v>306</v>
      </c>
      <c r="C253" s="177" t="n">
        <v>3398</v>
      </c>
      <c r="D253" s="71" t="n">
        <f aca="false">C253*1.0582</f>
        <v>3595.7636</v>
      </c>
      <c r="E253" s="71" t="n">
        <f aca="false">ROUND(D253,0)</f>
        <v>3596</v>
      </c>
      <c r="F253" s="71" t="n">
        <f aca="false">E253*1.092</f>
        <v>3926.832</v>
      </c>
      <c r="G253" s="72" t="n">
        <v>4320</v>
      </c>
      <c r="H253" s="91" t="n">
        <f aca="false">J253*I253</f>
        <v>5745.48049152</v>
      </c>
      <c r="I253" s="73" t="n">
        <v>1.062</v>
      </c>
      <c r="J253" s="72" t="n">
        <f aca="false">K253*L253</f>
        <v>5410.05696</v>
      </c>
      <c r="K253" s="73" t="n">
        <v>1.064</v>
      </c>
      <c r="L253" s="72" t="n">
        <f aca="false">M253*N253</f>
        <v>5084.64</v>
      </c>
      <c r="M253" s="71" t="n">
        <v>1.07</v>
      </c>
      <c r="N253" s="72" t="n">
        <f aca="false">P253</f>
        <v>4752</v>
      </c>
      <c r="O253" s="73" t="s">
        <v>297</v>
      </c>
      <c r="P253" s="72" t="n">
        <f aca="false">SUM(R253)</f>
        <v>4752</v>
      </c>
      <c r="Q253" s="73" t="s">
        <v>297</v>
      </c>
      <c r="R253" s="72" t="n">
        <f aca="false">S253</f>
        <v>4752</v>
      </c>
      <c r="S253" s="72" t="n">
        <f aca="false">G253*T253</f>
        <v>4752</v>
      </c>
      <c r="T253" s="92" t="n">
        <v>1.1</v>
      </c>
      <c r="U253" s="72" t="n">
        <f aca="false">I253*V253</f>
        <v>6528.81930173384</v>
      </c>
      <c r="V253" s="75" t="n">
        <f aca="false">H253*1.07</f>
        <v>6147.6641259264</v>
      </c>
      <c r="W253" s="76" t="n">
        <f aca="false">V253</f>
        <v>6147.6641259264</v>
      </c>
      <c r="X253" s="77" t="n">
        <f aca="false">W253*1.055</f>
        <v>6485.78565285235</v>
      </c>
    </row>
    <row r="254" customFormat="false" ht="15" hidden="false" customHeight="true" outlineLevel="0" collapsed="false">
      <c r="A254" s="122" t="s">
        <v>307</v>
      </c>
      <c r="B254" s="170" t="s">
        <v>308</v>
      </c>
      <c r="C254" s="177" t="n">
        <v>1422</v>
      </c>
      <c r="D254" s="71" t="n">
        <f aca="false">C254*1.0582</f>
        <v>1504.7604</v>
      </c>
      <c r="E254" s="71" t="n">
        <f aca="false">ROUND(D254,0)</f>
        <v>1505</v>
      </c>
      <c r="F254" s="71" t="n">
        <f aca="false">E254*1.092</f>
        <v>1643.46</v>
      </c>
      <c r="G254" s="72" t="n">
        <v>1807</v>
      </c>
      <c r="H254" s="91" t="n">
        <f aca="false">J254*I254</f>
        <v>2403.260011152</v>
      </c>
      <c r="I254" s="73" t="n">
        <v>1.062</v>
      </c>
      <c r="J254" s="72" t="n">
        <f aca="false">K254*L254</f>
        <v>2262.956696</v>
      </c>
      <c r="K254" s="73" t="n">
        <v>1.064</v>
      </c>
      <c r="L254" s="72" t="n">
        <f aca="false">M254*N254</f>
        <v>2126.839</v>
      </c>
      <c r="M254" s="71" t="n">
        <v>1.07</v>
      </c>
      <c r="N254" s="72" t="n">
        <f aca="false">P254</f>
        <v>1987.7</v>
      </c>
      <c r="O254" s="73" t="s">
        <v>297</v>
      </c>
      <c r="P254" s="72" t="n">
        <f aca="false">SUM(R254)</f>
        <v>1987.7</v>
      </c>
      <c r="Q254" s="73" t="s">
        <v>297</v>
      </c>
      <c r="R254" s="72" t="n">
        <f aca="false">S254</f>
        <v>1987.7</v>
      </c>
      <c r="S254" s="72" t="n">
        <f aca="false">G254*T254</f>
        <v>1987.7</v>
      </c>
      <c r="T254" s="92" t="n">
        <v>1.1</v>
      </c>
      <c r="U254" s="72" t="n">
        <f aca="false">I254*V254</f>
        <v>2730.92048107247</v>
      </c>
      <c r="V254" s="75" t="n">
        <f aca="false">H254*1.07</f>
        <v>2571.48821193264</v>
      </c>
      <c r="W254" s="76" t="n">
        <f aca="false">V254</f>
        <v>2571.48821193264</v>
      </c>
      <c r="X254" s="77" t="n">
        <f aca="false">W254*1.055-1</f>
        <v>2711.92006358894</v>
      </c>
    </row>
    <row r="255" customFormat="false" ht="15" hidden="false" customHeight="true" outlineLevel="0" collapsed="false">
      <c r="A255" s="122" t="s">
        <v>309</v>
      </c>
      <c r="B255" s="63" t="s">
        <v>310</v>
      </c>
      <c r="C255" s="63"/>
      <c r="D255" s="63"/>
      <c r="E255" s="63"/>
      <c r="F255" s="63"/>
      <c r="G255" s="63"/>
      <c r="H255" s="63"/>
      <c r="I255" s="63"/>
      <c r="J255" s="63"/>
      <c r="K255" s="71"/>
      <c r="L255" s="72"/>
      <c r="M255" s="71"/>
      <c r="N255" s="72"/>
      <c r="O255" s="73"/>
      <c r="P255" s="72"/>
      <c r="Q255" s="73"/>
      <c r="R255" s="72"/>
      <c r="S255" s="149"/>
      <c r="T255" s="188"/>
      <c r="U255" s="149"/>
      <c r="V255" s="75"/>
      <c r="X255" s="77"/>
    </row>
    <row r="256" customFormat="false" ht="15" hidden="false" customHeight="true" outlineLevel="0" collapsed="false">
      <c r="A256" s="122"/>
      <c r="B256" s="84" t="s">
        <v>296</v>
      </c>
      <c r="C256" s="177" t="n">
        <v>2579</v>
      </c>
      <c r="D256" s="71" t="n">
        <f aca="false">C256*1.0582</f>
        <v>2729.0978</v>
      </c>
      <c r="E256" s="71" t="n">
        <f aca="false">ROUND(D256,0)</f>
        <v>2729</v>
      </c>
      <c r="F256" s="71" t="n">
        <f aca="false">E256*1.092</f>
        <v>2980.068</v>
      </c>
      <c r="G256" s="72" t="n">
        <v>3278</v>
      </c>
      <c r="H256" s="91" t="n">
        <f aca="false">J256*I256</f>
        <v>4359.649317408</v>
      </c>
      <c r="I256" s="73" t="n">
        <v>1.062</v>
      </c>
      <c r="J256" s="72" t="n">
        <f aca="false">K256*L256</f>
        <v>4105.131184</v>
      </c>
      <c r="K256" s="73" t="n">
        <v>1.064</v>
      </c>
      <c r="L256" s="72" t="n">
        <f aca="false">M256*N256</f>
        <v>3858.206</v>
      </c>
      <c r="M256" s="71" t="n">
        <v>1.07</v>
      </c>
      <c r="N256" s="72" t="n">
        <f aca="false">P256</f>
        <v>3605.8</v>
      </c>
      <c r="O256" s="73" t="s">
        <v>297</v>
      </c>
      <c r="P256" s="72" t="n">
        <f aca="false">SUM(R256)</f>
        <v>3605.8</v>
      </c>
      <c r="Q256" s="73" t="s">
        <v>297</v>
      </c>
      <c r="R256" s="72" t="n">
        <f aca="false">S256</f>
        <v>3605.8</v>
      </c>
      <c r="S256" s="72" t="n">
        <f aca="false">G256*T256</f>
        <v>3605.8</v>
      </c>
      <c r="T256" s="92" t="n">
        <v>1.1</v>
      </c>
      <c r="U256" s="72" t="n">
        <f aca="false">I256*V256</f>
        <v>4954.04390534341</v>
      </c>
      <c r="V256" s="75" t="n">
        <f aca="false">H256*1.07</f>
        <v>4664.82476962656</v>
      </c>
      <c r="W256" s="76" t="n">
        <f aca="false">V256</f>
        <v>4664.82476962656</v>
      </c>
      <c r="X256" s="77" t="n">
        <f aca="false">W256*1.055+1</f>
        <v>4922.39013195602</v>
      </c>
    </row>
    <row r="257" customFormat="false" ht="15" hidden="false" customHeight="true" outlineLevel="0" collapsed="false">
      <c r="A257" s="122"/>
      <c r="B257" s="84" t="s">
        <v>298</v>
      </c>
      <c r="C257" s="177" t="n">
        <v>2579</v>
      </c>
      <c r="D257" s="71" t="n">
        <f aca="false">C257*1.0582</f>
        <v>2729.0978</v>
      </c>
      <c r="E257" s="71" t="n">
        <f aca="false">ROUND(D257,0)</f>
        <v>2729</v>
      </c>
      <c r="F257" s="71" t="n">
        <f aca="false">E257*1.092</f>
        <v>2980.068</v>
      </c>
      <c r="G257" s="72" t="n">
        <v>3278</v>
      </c>
      <c r="H257" s="91" t="n">
        <f aca="false">J257*I257</f>
        <v>4359.649317408</v>
      </c>
      <c r="I257" s="73" t="n">
        <v>1.062</v>
      </c>
      <c r="J257" s="72" t="n">
        <f aca="false">K257*L257</f>
        <v>4105.131184</v>
      </c>
      <c r="K257" s="73" t="n">
        <v>1.064</v>
      </c>
      <c r="L257" s="72" t="n">
        <f aca="false">M257*N257</f>
        <v>3858.206</v>
      </c>
      <c r="M257" s="71" t="n">
        <v>1.07</v>
      </c>
      <c r="N257" s="72" t="n">
        <f aca="false">P257</f>
        <v>3605.8</v>
      </c>
      <c r="O257" s="73" t="s">
        <v>297</v>
      </c>
      <c r="P257" s="72" t="n">
        <f aca="false">SUM(R257)</f>
        <v>3605.8</v>
      </c>
      <c r="Q257" s="73" t="s">
        <v>297</v>
      </c>
      <c r="R257" s="72" t="n">
        <f aca="false">S257</f>
        <v>3605.8</v>
      </c>
      <c r="S257" s="72" t="n">
        <f aca="false">G257*T257</f>
        <v>3605.8</v>
      </c>
      <c r="T257" s="92" t="n">
        <v>1.1</v>
      </c>
      <c r="U257" s="72" t="n">
        <f aca="false">I257*V257</f>
        <v>4954.04390534341</v>
      </c>
      <c r="V257" s="75" t="n">
        <f aca="false">H257*1.07</f>
        <v>4664.82476962656</v>
      </c>
      <c r="W257" s="76" t="n">
        <f aca="false">V257</f>
        <v>4664.82476962656</v>
      </c>
      <c r="X257" s="77" t="n">
        <f aca="false">W257*1.055+1</f>
        <v>4922.39013195602</v>
      </c>
    </row>
    <row r="258" customFormat="false" ht="15" hidden="false" customHeight="true" outlineLevel="0" collapsed="false">
      <c r="A258" s="122" t="s">
        <v>311</v>
      </c>
      <c r="B258" s="170" t="s">
        <v>312</v>
      </c>
      <c r="C258" s="177" t="n">
        <v>2579</v>
      </c>
      <c r="D258" s="71" t="n">
        <f aca="false">C258*1.0582</f>
        <v>2729.0978</v>
      </c>
      <c r="E258" s="71" t="n">
        <f aca="false">ROUND(D258,0)</f>
        <v>2729</v>
      </c>
      <c r="F258" s="71" t="n">
        <f aca="false">E258*1.092</f>
        <v>2980.068</v>
      </c>
      <c r="G258" s="72" t="n">
        <v>3278</v>
      </c>
      <c r="H258" s="91" t="n">
        <f aca="false">J258*I258</f>
        <v>4359.649317408</v>
      </c>
      <c r="I258" s="73" t="n">
        <v>1.062</v>
      </c>
      <c r="J258" s="72" t="n">
        <f aca="false">K258*L258</f>
        <v>4105.131184</v>
      </c>
      <c r="K258" s="73" t="n">
        <v>1.064</v>
      </c>
      <c r="L258" s="72" t="n">
        <f aca="false">M258*N258</f>
        <v>3858.206</v>
      </c>
      <c r="M258" s="71" t="n">
        <v>1.07</v>
      </c>
      <c r="N258" s="72" t="n">
        <f aca="false">P258</f>
        <v>3605.8</v>
      </c>
      <c r="O258" s="73" t="s">
        <v>297</v>
      </c>
      <c r="P258" s="72" t="n">
        <f aca="false">SUM(R258)</f>
        <v>3605.8</v>
      </c>
      <c r="Q258" s="73" t="s">
        <v>297</v>
      </c>
      <c r="R258" s="72" t="n">
        <f aca="false">S258</f>
        <v>3605.8</v>
      </c>
      <c r="S258" s="72" t="n">
        <f aca="false">G258*T258</f>
        <v>3605.8</v>
      </c>
      <c r="T258" s="92" t="n">
        <v>1.1</v>
      </c>
      <c r="U258" s="72" t="n">
        <f aca="false">I258*V258</f>
        <v>4954.04390534341</v>
      </c>
      <c r="V258" s="75" t="n">
        <f aca="false">H258*1.07</f>
        <v>4664.82476962656</v>
      </c>
      <c r="W258" s="76" t="n">
        <f aca="false">V258</f>
        <v>4664.82476962656</v>
      </c>
      <c r="X258" s="77" t="n">
        <f aca="false">W258*1.055+1</f>
        <v>4922.39013195602</v>
      </c>
    </row>
    <row r="259" customFormat="false" ht="14.1" hidden="false" customHeight="true" outlineLevel="0" collapsed="false">
      <c r="A259" s="122" t="s">
        <v>313</v>
      </c>
      <c r="B259" s="170" t="s">
        <v>314</v>
      </c>
      <c r="C259" s="177" t="n">
        <v>4029</v>
      </c>
      <c r="D259" s="71" t="n">
        <f aca="false">C259*1.0582</f>
        <v>4263.4878</v>
      </c>
      <c r="E259" s="71" t="n">
        <f aca="false">ROUND(D259,0)</f>
        <v>4263</v>
      </c>
      <c r="F259" s="71" t="n">
        <f aca="false">E259*1.092</f>
        <v>4655.196</v>
      </c>
      <c r="G259" s="72" t="n">
        <v>5121</v>
      </c>
      <c r="H259" s="91" t="n">
        <f aca="false">J259*I259</f>
        <v>6810.788332656</v>
      </c>
      <c r="I259" s="73" t="n">
        <v>1.062</v>
      </c>
      <c r="J259" s="72" t="n">
        <f aca="false">K259*L259</f>
        <v>6413.171688</v>
      </c>
      <c r="K259" s="73" t="n">
        <v>1.064</v>
      </c>
      <c r="L259" s="72" t="n">
        <f aca="false">M259*N259</f>
        <v>6027.417</v>
      </c>
      <c r="M259" s="71" t="n">
        <v>1.07</v>
      </c>
      <c r="N259" s="72" t="n">
        <f aca="false">P259</f>
        <v>5633.1</v>
      </c>
      <c r="O259" s="73" t="s">
        <v>297</v>
      </c>
      <c r="P259" s="72" t="n">
        <f aca="false">SUM(R259)</f>
        <v>5633.1</v>
      </c>
      <c r="Q259" s="73" t="s">
        <v>297</v>
      </c>
      <c r="R259" s="72" t="n">
        <f aca="false">S259</f>
        <v>5633.1</v>
      </c>
      <c r="S259" s="72" t="n">
        <f aca="false">G259*T259</f>
        <v>5633.1</v>
      </c>
      <c r="T259" s="92" t="n">
        <v>1.1</v>
      </c>
      <c r="U259" s="72" t="n">
        <f aca="false">I259*V259</f>
        <v>7739.37121393032</v>
      </c>
      <c r="V259" s="75" t="n">
        <f aca="false">H259*1.07</f>
        <v>7287.54351594192</v>
      </c>
      <c r="W259" s="76" t="n">
        <f aca="false">V259</f>
        <v>7287.54351594192</v>
      </c>
      <c r="X259" s="77" t="n">
        <f aca="false">W259*1.055+1</f>
        <v>7689.35840931873</v>
      </c>
    </row>
    <row r="260" customFormat="false" ht="27.9" hidden="false" customHeight="true" outlineLevel="0" collapsed="false">
      <c r="A260" s="122" t="s">
        <v>315</v>
      </c>
      <c r="B260" s="170" t="s">
        <v>316</v>
      </c>
      <c r="C260" s="177" t="n">
        <v>3297</v>
      </c>
      <c r="D260" s="71" t="n">
        <v>3488.89</v>
      </c>
      <c r="E260" s="71" t="n">
        <f aca="false">ROUND(D260,0)</f>
        <v>3489</v>
      </c>
      <c r="F260" s="71" t="n">
        <f aca="false">E260*1.092</f>
        <v>3809.988</v>
      </c>
      <c r="G260" s="72" t="n">
        <v>4191</v>
      </c>
      <c r="H260" s="127" t="n">
        <f aca="false">J260*I260</f>
        <v>5573.914060176</v>
      </c>
      <c r="I260" s="73" t="n">
        <v>1.062</v>
      </c>
      <c r="J260" s="72" t="n">
        <f aca="false">K260*L260</f>
        <v>5248.506648</v>
      </c>
      <c r="K260" s="73" t="n">
        <v>1.064</v>
      </c>
      <c r="L260" s="72" t="n">
        <f aca="false">M260*N260</f>
        <v>4932.807</v>
      </c>
      <c r="M260" s="71" t="n">
        <v>1.07</v>
      </c>
      <c r="N260" s="72" t="n">
        <f aca="false">P260</f>
        <v>4610.1</v>
      </c>
      <c r="O260" s="73" t="s">
        <v>297</v>
      </c>
      <c r="P260" s="72" t="n">
        <f aca="false">SUM(R260)</f>
        <v>4610.1</v>
      </c>
      <c r="Q260" s="73" t="s">
        <v>297</v>
      </c>
      <c r="R260" s="72" t="n">
        <f aca="false">S260</f>
        <v>4610.1</v>
      </c>
      <c r="S260" s="72" t="n">
        <f aca="false">G260*T260</f>
        <v>4610.1</v>
      </c>
      <c r="T260" s="92" t="n">
        <v>1.1</v>
      </c>
      <c r="U260" s="72" t="n">
        <f aca="false">I260*V260</f>
        <v>6333.8615031404</v>
      </c>
      <c r="V260" s="75" t="n">
        <f aca="false">H260*1.07</f>
        <v>5964.08804438832</v>
      </c>
      <c r="W260" s="76" t="n">
        <f aca="false">V260</f>
        <v>5964.08804438832</v>
      </c>
      <c r="X260" s="77" t="n">
        <f aca="false">W260*1.055</f>
        <v>6292.11288682968</v>
      </c>
    </row>
    <row r="261" customFormat="false" ht="14.1" hidden="false" customHeight="true" outlineLevel="0" collapsed="false">
      <c r="A261" s="122" t="s">
        <v>317</v>
      </c>
      <c r="B261" s="63" t="s">
        <v>318</v>
      </c>
      <c r="C261" s="63"/>
      <c r="D261" s="63"/>
      <c r="E261" s="63"/>
      <c r="F261" s="63"/>
      <c r="G261" s="63"/>
      <c r="H261" s="63"/>
      <c r="I261" s="63"/>
      <c r="J261" s="63"/>
      <c r="K261" s="71"/>
      <c r="L261" s="72"/>
      <c r="M261" s="71"/>
      <c r="N261" s="72"/>
      <c r="O261" s="73"/>
      <c r="P261" s="72"/>
      <c r="Q261" s="73"/>
      <c r="R261" s="72"/>
      <c r="S261" s="72"/>
      <c r="T261" s="92"/>
      <c r="U261" s="72"/>
      <c r="V261" s="75"/>
      <c r="X261" s="77"/>
    </row>
    <row r="262" customFormat="false" ht="14.1" hidden="false" customHeight="true" outlineLevel="0" collapsed="false">
      <c r="A262" s="122"/>
      <c r="B262" s="84" t="s">
        <v>296</v>
      </c>
      <c r="C262" s="177" t="n">
        <v>4088</v>
      </c>
      <c r="D262" s="71" t="n">
        <f aca="false">C262*1.0582</f>
        <v>4325.9216</v>
      </c>
      <c r="E262" s="71" t="n">
        <f aca="false">ROUND(D262,0)</f>
        <v>4326</v>
      </c>
      <c r="F262" s="71" t="n">
        <f aca="false">E262*1.092</f>
        <v>4723.992</v>
      </c>
      <c r="G262" s="72" t="n">
        <v>5197</v>
      </c>
      <c r="H262" s="91" t="n">
        <f aca="false">J262*I262</f>
        <v>6911.866230192</v>
      </c>
      <c r="I262" s="73" t="n">
        <v>1.062</v>
      </c>
      <c r="J262" s="72" t="n">
        <f aca="false">K262*L262</f>
        <v>6508.348616</v>
      </c>
      <c r="K262" s="73" t="n">
        <v>1.064</v>
      </c>
      <c r="L262" s="72" t="n">
        <f aca="false">M262*N262</f>
        <v>6116.869</v>
      </c>
      <c r="M262" s="71" t="n">
        <v>1.07</v>
      </c>
      <c r="N262" s="72" t="n">
        <f aca="false">P262</f>
        <v>5716.7</v>
      </c>
      <c r="O262" s="73" t="s">
        <v>297</v>
      </c>
      <c r="P262" s="72" t="n">
        <f aca="false">SUM(R262)</f>
        <v>5716.7</v>
      </c>
      <c r="Q262" s="73" t="s">
        <v>297</v>
      </c>
      <c r="R262" s="72" t="n">
        <f aca="false">S262</f>
        <v>5716.7</v>
      </c>
      <c r="S262" s="72" t="n">
        <f aca="false">G262*T262</f>
        <v>5716.7</v>
      </c>
      <c r="T262" s="92" t="n">
        <v>1.1</v>
      </c>
      <c r="U262" s="72" t="n">
        <f aca="false">I262*V262</f>
        <v>7854.23007201638</v>
      </c>
      <c r="V262" s="75" t="n">
        <f aca="false">H262*1.07</f>
        <v>7395.69686630544</v>
      </c>
      <c r="W262" s="76" t="n">
        <f aca="false">V262</f>
        <v>7395.69686630544</v>
      </c>
      <c r="X262" s="77" t="n">
        <f aca="false">W262*1.055+1</f>
        <v>7803.46019395224</v>
      </c>
    </row>
    <row r="263" customFormat="false" ht="14.1" hidden="false" customHeight="true" outlineLevel="0" collapsed="false">
      <c r="A263" s="122"/>
      <c r="B263" s="84" t="s">
        <v>298</v>
      </c>
      <c r="C263" s="177" t="n">
        <v>2917</v>
      </c>
      <c r="D263" s="71" t="n">
        <f aca="false">C263*1.0582</f>
        <v>3086.7694</v>
      </c>
      <c r="E263" s="71" t="n">
        <f aca="false">ROUND(D263,0)</f>
        <v>3087</v>
      </c>
      <c r="F263" s="71" t="n">
        <f aca="false">E263*1.092</f>
        <v>3371.004</v>
      </c>
      <c r="G263" s="72" t="n">
        <v>3708</v>
      </c>
      <c r="H263" s="91" t="n">
        <f aca="false">J263*I263</f>
        <v>4931.537421888</v>
      </c>
      <c r="I263" s="73" t="n">
        <v>1.062</v>
      </c>
      <c r="J263" s="72" t="n">
        <f aca="false">K263*L263</f>
        <v>4643.632224</v>
      </c>
      <c r="K263" s="73" t="n">
        <v>1.064</v>
      </c>
      <c r="L263" s="72" t="n">
        <f aca="false">M263*N263</f>
        <v>4364.316</v>
      </c>
      <c r="M263" s="71" t="n">
        <v>1.07</v>
      </c>
      <c r="N263" s="72" t="n">
        <f aca="false">P263</f>
        <v>4078.8</v>
      </c>
      <c r="O263" s="73" t="s">
        <v>297</v>
      </c>
      <c r="P263" s="72" t="n">
        <f aca="false">SUM(R263)</f>
        <v>4078.8</v>
      </c>
      <c r="Q263" s="73" t="s">
        <v>297</v>
      </c>
      <c r="R263" s="72" t="n">
        <f aca="false">S263</f>
        <v>4078.8</v>
      </c>
      <c r="S263" s="72" t="n">
        <f aca="false">G263*T263</f>
        <v>4078.8</v>
      </c>
      <c r="T263" s="92" t="n">
        <v>1.1</v>
      </c>
      <c r="U263" s="72" t="n">
        <f aca="false">I263*V263</f>
        <v>5603.90323398821</v>
      </c>
      <c r="V263" s="75" t="n">
        <f aca="false">H263*1.07</f>
        <v>5276.74504142016</v>
      </c>
      <c r="W263" s="76" t="n">
        <f aca="false">V263</f>
        <v>5276.74504142016</v>
      </c>
      <c r="X263" s="77" t="n">
        <f aca="false">W263*1.055</f>
        <v>5566.96601869827</v>
      </c>
    </row>
    <row r="264" customFormat="false" ht="27.9" hidden="false" customHeight="true" outlineLevel="0" collapsed="false">
      <c r="A264" s="122" t="s">
        <v>319</v>
      </c>
      <c r="B264" s="63" t="s">
        <v>320</v>
      </c>
      <c r="C264" s="63"/>
      <c r="D264" s="63"/>
      <c r="E264" s="63"/>
      <c r="F264" s="63"/>
      <c r="G264" s="63"/>
      <c r="H264" s="63"/>
      <c r="I264" s="63"/>
      <c r="J264" s="63"/>
      <c r="K264" s="71"/>
      <c r="L264" s="72"/>
      <c r="M264" s="71"/>
      <c r="N264" s="72"/>
      <c r="O264" s="73"/>
      <c r="P264" s="72"/>
      <c r="Q264" s="73"/>
      <c r="R264" s="72"/>
      <c r="S264" s="72"/>
      <c r="T264" s="92"/>
      <c r="U264" s="72"/>
      <c r="V264" s="75"/>
      <c r="X264" s="77"/>
    </row>
    <row r="265" customFormat="false" ht="15" hidden="false" customHeight="true" outlineLevel="0" collapsed="false">
      <c r="A265" s="122"/>
      <c r="B265" s="84" t="s">
        <v>296</v>
      </c>
      <c r="C265" s="177" t="n">
        <v>4221</v>
      </c>
      <c r="D265" s="71" t="n">
        <f aca="false">C265*1.0582</f>
        <v>4466.6622</v>
      </c>
      <c r="E265" s="71" t="n">
        <f aca="false">ROUND(D265,0)</f>
        <v>4467</v>
      </c>
      <c r="F265" s="71" t="n">
        <f aca="false">E265*1.092</f>
        <v>4877.964</v>
      </c>
      <c r="G265" s="72" t="n">
        <v>5366</v>
      </c>
      <c r="H265" s="91" t="n">
        <f aca="false">J265*I265</f>
        <v>7136.631554976</v>
      </c>
      <c r="I265" s="73" t="n">
        <v>1.062</v>
      </c>
      <c r="J265" s="72" t="n">
        <f aca="false">K265*L265</f>
        <v>6719.992048</v>
      </c>
      <c r="K265" s="73" t="n">
        <v>1.064</v>
      </c>
      <c r="L265" s="72" t="n">
        <f aca="false">M265*N265</f>
        <v>6315.782</v>
      </c>
      <c r="M265" s="71" t="n">
        <v>1.07</v>
      </c>
      <c r="N265" s="72" t="n">
        <f aca="false">P265</f>
        <v>5902.6</v>
      </c>
      <c r="O265" s="73" t="s">
        <v>297</v>
      </c>
      <c r="P265" s="72" t="n">
        <f aca="false">SUM(R265)</f>
        <v>5902.6</v>
      </c>
      <c r="Q265" s="73" t="s">
        <v>297</v>
      </c>
      <c r="R265" s="72" t="n">
        <f aca="false">S265</f>
        <v>5902.6</v>
      </c>
      <c r="S265" s="72" t="n">
        <f aca="false">G265*T265</f>
        <v>5902.6</v>
      </c>
      <c r="T265" s="92" t="n">
        <v>1.1</v>
      </c>
      <c r="U265" s="72" t="n">
        <f aca="false">I265*V265</f>
        <v>8109.63990118143</v>
      </c>
      <c r="V265" s="75" t="n">
        <f aca="false">H265*1.07</f>
        <v>7636.19576382432</v>
      </c>
      <c r="W265" s="76" t="n">
        <f aca="false">V265</f>
        <v>7636.19576382432</v>
      </c>
      <c r="X265" s="77" t="n">
        <f aca="false">W265*1.055</f>
        <v>8056.18653083466</v>
      </c>
    </row>
    <row r="266" customFormat="false" ht="15" hidden="false" customHeight="true" outlineLevel="0" collapsed="false">
      <c r="A266" s="122"/>
      <c r="B266" s="84" t="s">
        <v>298</v>
      </c>
      <c r="C266" s="177" t="n">
        <v>3004</v>
      </c>
      <c r="D266" s="71" t="n">
        <f aca="false">C266*1.0582</f>
        <v>3178.8328</v>
      </c>
      <c r="E266" s="71" t="n">
        <f aca="false">ROUND(D266,0)</f>
        <v>3179</v>
      </c>
      <c r="F266" s="71" t="n">
        <f aca="false">E266*1.092</f>
        <v>3471.468</v>
      </c>
      <c r="G266" s="72" t="n">
        <v>3818</v>
      </c>
      <c r="H266" s="91" t="n">
        <f aca="false">J266*I266</f>
        <v>5077.834378848</v>
      </c>
      <c r="I266" s="73" t="n">
        <v>1.062</v>
      </c>
      <c r="J266" s="72" t="n">
        <f aca="false">K266*L266</f>
        <v>4781.388304</v>
      </c>
      <c r="K266" s="73" t="n">
        <v>1.064</v>
      </c>
      <c r="L266" s="72" t="n">
        <f aca="false">M266*N266</f>
        <v>4493.786</v>
      </c>
      <c r="M266" s="71" t="n">
        <v>1.07</v>
      </c>
      <c r="N266" s="72" t="n">
        <f aca="false">P266</f>
        <v>4199.8</v>
      </c>
      <c r="O266" s="73" t="s">
        <v>297</v>
      </c>
      <c r="P266" s="72" t="n">
        <f aca="false">SUM(R266)</f>
        <v>4199.8</v>
      </c>
      <c r="Q266" s="73" t="s">
        <v>297</v>
      </c>
      <c r="R266" s="72" t="n">
        <f aca="false">S266</f>
        <v>4199.8</v>
      </c>
      <c r="S266" s="72" t="n">
        <f aca="false">G266*T266</f>
        <v>4199.8</v>
      </c>
      <c r="T266" s="92" t="n">
        <v>1.1</v>
      </c>
      <c r="U266" s="72" t="n">
        <f aca="false">I266*V266</f>
        <v>5770.14631806014</v>
      </c>
      <c r="V266" s="75" t="n">
        <f aca="false">H266*1.07</f>
        <v>5433.28278536736</v>
      </c>
      <c r="W266" s="76" t="n">
        <f aca="false">V266</f>
        <v>5433.28278536736</v>
      </c>
      <c r="X266" s="77" t="n">
        <f aca="false">W266*1.055</f>
        <v>5732.11333856257</v>
      </c>
    </row>
    <row r="267" customFormat="false" ht="15" hidden="false" customHeight="true" outlineLevel="0" collapsed="false">
      <c r="A267" s="122" t="s">
        <v>321</v>
      </c>
      <c r="B267" s="63" t="s">
        <v>322</v>
      </c>
      <c r="C267" s="63"/>
      <c r="D267" s="63"/>
      <c r="E267" s="63"/>
      <c r="F267" s="63"/>
      <c r="G267" s="63"/>
      <c r="H267" s="63"/>
      <c r="I267" s="63"/>
      <c r="J267" s="63"/>
      <c r="K267" s="71"/>
      <c r="L267" s="72"/>
      <c r="M267" s="71"/>
      <c r="N267" s="72"/>
      <c r="O267" s="73"/>
      <c r="P267" s="72"/>
      <c r="Q267" s="73"/>
      <c r="R267" s="72"/>
      <c r="S267" s="72"/>
      <c r="T267" s="92"/>
      <c r="U267" s="72"/>
      <c r="V267" s="75"/>
      <c r="X267" s="77"/>
    </row>
    <row r="268" customFormat="false" ht="15" hidden="false" customHeight="true" outlineLevel="0" collapsed="false">
      <c r="A268" s="122"/>
      <c r="B268" s="84" t="s">
        <v>323</v>
      </c>
      <c r="C268" s="177" t="n">
        <v>4221</v>
      </c>
      <c r="D268" s="71" t="n">
        <f aca="false">C268*1.0582</f>
        <v>4466.6622</v>
      </c>
      <c r="E268" s="71" t="n">
        <f aca="false">ROUND(D268,0)</f>
        <v>4467</v>
      </c>
      <c r="F268" s="71" t="n">
        <f aca="false">E268*1.092</f>
        <v>4877.964</v>
      </c>
      <c r="G268" s="72" t="n">
        <v>5366</v>
      </c>
      <c r="H268" s="91" t="n">
        <f aca="false">J268*I268</f>
        <v>7136.631554976</v>
      </c>
      <c r="I268" s="73" t="n">
        <v>1.062</v>
      </c>
      <c r="J268" s="72" t="n">
        <f aca="false">K268*L268</f>
        <v>6719.992048</v>
      </c>
      <c r="K268" s="73" t="n">
        <v>1.064</v>
      </c>
      <c r="L268" s="72" t="n">
        <f aca="false">M268*N268</f>
        <v>6315.782</v>
      </c>
      <c r="M268" s="71" t="n">
        <v>1.07</v>
      </c>
      <c r="N268" s="72" t="n">
        <f aca="false">P268</f>
        <v>5902.6</v>
      </c>
      <c r="O268" s="73" t="s">
        <v>297</v>
      </c>
      <c r="P268" s="72" t="n">
        <f aca="false">SUM(R268)</f>
        <v>5902.6</v>
      </c>
      <c r="Q268" s="73" t="s">
        <v>297</v>
      </c>
      <c r="R268" s="72" t="n">
        <f aca="false">S268</f>
        <v>5902.6</v>
      </c>
      <c r="S268" s="72" t="n">
        <f aca="false">G268*T268</f>
        <v>5902.6</v>
      </c>
      <c r="T268" s="92" t="n">
        <v>1.1</v>
      </c>
      <c r="U268" s="72" t="n">
        <f aca="false">I268*V268</f>
        <v>8109.63990118143</v>
      </c>
      <c r="V268" s="75" t="n">
        <f aca="false">H268*1.07</f>
        <v>7636.19576382432</v>
      </c>
      <c r="W268" s="76" t="n">
        <f aca="false">V268</f>
        <v>7636.19576382432</v>
      </c>
      <c r="X268" s="77" t="n">
        <f aca="false">W268*1.055</f>
        <v>8056.18653083466</v>
      </c>
    </row>
    <row r="269" customFormat="false" ht="15" hidden="false" customHeight="true" outlineLevel="0" collapsed="false">
      <c r="A269" s="122"/>
      <c r="B269" s="84" t="s">
        <v>324</v>
      </c>
      <c r="C269" s="177" t="n">
        <v>4221</v>
      </c>
      <c r="D269" s="71" t="n">
        <f aca="false">C269*1.0582</f>
        <v>4466.6622</v>
      </c>
      <c r="E269" s="71" t="n">
        <f aca="false">ROUND(D269,0)</f>
        <v>4467</v>
      </c>
      <c r="F269" s="71" t="n">
        <f aca="false">E269*1.092</f>
        <v>4877.964</v>
      </c>
      <c r="G269" s="72" t="n">
        <v>5366</v>
      </c>
      <c r="H269" s="91" t="n">
        <f aca="false">J269*I269</f>
        <v>7136.631554976</v>
      </c>
      <c r="I269" s="73" t="n">
        <v>1.062</v>
      </c>
      <c r="J269" s="72" t="n">
        <f aca="false">K269*L269</f>
        <v>6719.992048</v>
      </c>
      <c r="K269" s="73" t="n">
        <v>1.064</v>
      </c>
      <c r="L269" s="72" t="n">
        <f aca="false">M269*N269</f>
        <v>6315.782</v>
      </c>
      <c r="M269" s="71" t="n">
        <v>1.07</v>
      </c>
      <c r="N269" s="72" t="n">
        <f aca="false">P269</f>
        <v>5902.6</v>
      </c>
      <c r="O269" s="73" t="s">
        <v>297</v>
      </c>
      <c r="P269" s="72" t="n">
        <f aca="false">SUM(R269)</f>
        <v>5902.6</v>
      </c>
      <c r="Q269" s="73" t="s">
        <v>297</v>
      </c>
      <c r="R269" s="72" t="n">
        <f aca="false">S269</f>
        <v>5902.6</v>
      </c>
      <c r="S269" s="72" t="n">
        <f aca="false">G269*T269</f>
        <v>5902.6</v>
      </c>
      <c r="T269" s="92" t="n">
        <v>1.1</v>
      </c>
      <c r="U269" s="72" t="n">
        <f aca="false">I269*V269</f>
        <v>8109.63990118143</v>
      </c>
      <c r="V269" s="75" t="n">
        <f aca="false">H269*1.07</f>
        <v>7636.19576382432</v>
      </c>
      <c r="W269" s="76" t="n">
        <f aca="false">V269</f>
        <v>7636.19576382432</v>
      </c>
      <c r="X269" s="77" t="n">
        <f aca="false">W269*1.055</f>
        <v>8056.18653083466</v>
      </c>
    </row>
    <row r="270" customFormat="false" ht="15" hidden="false" customHeight="true" outlineLevel="0" collapsed="false">
      <c r="A270" s="122"/>
      <c r="B270" s="84" t="s">
        <v>325</v>
      </c>
      <c r="C270" s="177" t="n">
        <v>4221</v>
      </c>
      <c r="D270" s="71" t="n">
        <f aca="false">C270*1.0582</f>
        <v>4466.6622</v>
      </c>
      <c r="E270" s="71" t="n">
        <f aca="false">ROUND(D270,0)</f>
        <v>4467</v>
      </c>
      <c r="F270" s="71" t="n">
        <f aca="false">E270*1.092</f>
        <v>4877.964</v>
      </c>
      <c r="G270" s="72" t="n">
        <v>5366</v>
      </c>
      <c r="H270" s="91" t="n">
        <f aca="false">J270*I270</f>
        <v>7136.631554976</v>
      </c>
      <c r="I270" s="73" t="n">
        <v>1.062</v>
      </c>
      <c r="J270" s="72" t="n">
        <f aca="false">K270*L270</f>
        <v>6719.992048</v>
      </c>
      <c r="K270" s="73" t="n">
        <v>1.064</v>
      </c>
      <c r="L270" s="72" t="n">
        <f aca="false">M270*N270</f>
        <v>6315.782</v>
      </c>
      <c r="M270" s="71" t="n">
        <v>1.07</v>
      </c>
      <c r="N270" s="72" t="n">
        <f aca="false">P270</f>
        <v>5902.6</v>
      </c>
      <c r="O270" s="73" t="s">
        <v>297</v>
      </c>
      <c r="P270" s="72" t="n">
        <f aca="false">SUM(R270)</f>
        <v>5902.6</v>
      </c>
      <c r="Q270" s="73" t="s">
        <v>297</v>
      </c>
      <c r="R270" s="72" t="n">
        <f aca="false">S270</f>
        <v>5902.6</v>
      </c>
      <c r="S270" s="72" t="n">
        <f aca="false">G270*T270</f>
        <v>5902.6</v>
      </c>
      <c r="T270" s="92" t="n">
        <v>1.1</v>
      </c>
      <c r="U270" s="72" t="n">
        <f aca="false">I270*V270</f>
        <v>8109.63990118143</v>
      </c>
      <c r="V270" s="75" t="n">
        <f aca="false">H270*1.07</f>
        <v>7636.19576382432</v>
      </c>
      <c r="W270" s="76" t="n">
        <f aca="false">V270</f>
        <v>7636.19576382432</v>
      </c>
      <c r="X270" s="77" t="n">
        <f aca="false">W270*1.055</f>
        <v>8056.18653083466</v>
      </c>
    </row>
    <row r="271" customFormat="false" ht="15" hidden="false" customHeight="true" outlineLevel="0" collapsed="false">
      <c r="A271" s="128" t="s">
        <v>326</v>
      </c>
      <c r="B271" s="84" t="s">
        <v>327</v>
      </c>
      <c r="C271" s="177"/>
      <c r="D271" s="71"/>
      <c r="E271" s="71"/>
      <c r="F271" s="71"/>
      <c r="G271" s="72"/>
      <c r="H271" s="91" t="n">
        <f aca="false">J271*I271</f>
        <v>60.453288</v>
      </c>
      <c r="I271" s="73" t="n">
        <v>1.062</v>
      </c>
      <c r="J271" s="72" t="n">
        <f aca="false">K271*L271</f>
        <v>56.924</v>
      </c>
      <c r="K271" s="73" t="n">
        <v>1.064</v>
      </c>
      <c r="L271" s="72" t="n">
        <f aca="false">M271*N271</f>
        <v>53.5</v>
      </c>
      <c r="M271" s="71" t="n">
        <v>1.07</v>
      </c>
      <c r="N271" s="72" t="n">
        <f aca="false">P271</f>
        <v>50</v>
      </c>
      <c r="O271" s="73" t="s">
        <v>297</v>
      </c>
      <c r="P271" s="72" t="n">
        <f aca="false">SUM(R271)</f>
        <v>50</v>
      </c>
      <c r="Q271" s="73" t="s">
        <v>297</v>
      </c>
      <c r="R271" s="72" t="n">
        <f aca="false">S271</f>
        <v>50</v>
      </c>
      <c r="S271" s="72" t="n">
        <v>50</v>
      </c>
      <c r="T271" s="92"/>
      <c r="U271" s="72" t="n">
        <v>51</v>
      </c>
      <c r="V271" s="75" t="n">
        <f aca="false">H271*1.07</f>
        <v>64.68501816</v>
      </c>
      <c r="W271" s="76" t="n">
        <f aca="false">V271</f>
        <v>64.68501816</v>
      </c>
      <c r="X271" s="77" t="n">
        <f aca="false">W271*1.055+1</f>
        <v>69.2426941588</v>
      </c>
    </row>
    <row r="272" customFormat="false" ht="15.9" hidden="false" customHeight="true" outlineLevel="0" collapsed="false">
      <c r="A272" s="176" t="s">
        <v>328</v>
      </c>
      <c r="B272" s="176"/>
      <c r="C272" s="176"/>
      <c r="D272" s="176"/>
      <c r="E272" s="176"/>
      <c r="F272" s="176"/>
      <c r="G272" s="176"/>
      <c r="H272" s="176"/>
      <c r="I272" s="176"/>
      <c r="J272" s="176"/>
      <c r="K272" s="71"/>
      <c r="L272" s="72"/>
      <c r="M272" s="71"/>
      <c r="N272" s="72"/>
      <c r="O272" s="73"/>
      <c r="P272" s="72"/>
      <c r="Q272" s="73"/>
      <c r="R272" s="72"/>
      <c r="S272" s="72"/>
      <c r="T272" s="92"/>
      <c r="U272" s="72"/>
      <c r="V272" s="75"/>
      <c r="X272" s="51"/>
    </row>
    <row r="273" customFormat="false" ht="29.25" hidden="false" customHeight="true" outlineLevel="0" collapsed="false">
      <c r="A273" s="122" t="s">
        <v>329</v>
      </c>
      <c r="B273" s="62" t="s">
        <v>330</v>
      </c>
      <c r="C273" s="62"/>
      <c r="D273" s="62"/>
      <c r="E273" s="62"/>
      <c r="F273" s="62"/>
      <c r="G273" s="62"/>
      <c r="H273" s="62"/>
      <c r="I273" s="62"/>
      <c r="J273" s="62"/>
      <c r="K273" s="71"/>
      <c r="L273" s="72"/>
      <c r="M273" s="71"/>
      <c r="N273" s="72"/>
      <c r="O273" s="73"/>
      <c r="P273" s="72"/>
      <c r="Q273" s="73"/>
      <c r="R273" s="72"/>
      <c r="S273" s="72"/>
      <c r="T273" s="92"/>
      <c r="U273" s="72"/>
      <c r="V273" s="75"/>
      <c r="W273" s="68"/>
      <c r="X273" s="51"/>
    </row>
    <row r="274" customFormat="false" ht="17.1" hidden="false" customHeight="true" outlineLevel="0" collapsed="false">
      <c r="A274" s="122" t="s">
        <v>331</v>
      </c>
      <c r="B274" s="63" t="s">
        <v>332</v>
      </c>
      <c r="C274" s="63"/>
      <c r="D274" s="63"/>
      <c r="E274" s="63"/>
      <c r="F274" s="63"/>
      <c r="G274" s="63"/>
      <c r="H274" s="63"/>
      <c r="I274" s="63"/>
      <c r="J274" s="63"/>
      <c r="K274" s="71"/>
      <c r="L274" s="72"/>
      <c r="M274" s="71"/>
      <c r="N274" s="72"/>
      <c r="O274" s="73"/>
      <c r="P274" s="72"/>
      <c r="Q274" s="73"/>
      <c r="R274" s="72"/>
      <c r="S274" s="72"/>
      <c r="T274" s="74"/>
      <c r="U274" s="72"/>
      <c r="V274" s="75"/>
      <c r="W274" s="68"/>
      <c r="X274" s="51"/>
    </row>
    <row r="275" customFormat="false" ht="15" hidden="false" customHeight="true" outlineLevel="0" collapsed="false">
      <c r="A275" s="122"/>
      <c r="B275" s="62" t="s">
        <v>333</v>
      </c>
      <c r="C275" s="71" t="n">
        <v>61.865287952832</v>
      </c>
      <c r="D275" s="71" t="n">
        <f aca="false">C275*1.0582</f>
        <v>65.4658477116868</v>
      </c>
      <c r="E275" s="71" t="n">
        <f aca="false">ROUND(D275,0)</f>
        <v>65</v>
      </c>
      <c r="F275" s="71" t="n">
        <v>73.16</v>
      </c>
      <c r="G275" s="72" t="n">
        <v>80</v>
      </c>
      <c r="H275" s="91" t="n">
        <f aca="false">J275*I275</f>
        <v>106.39778688</v>
      </c>
      <c r="I275" s="73" t="n">
        <v>1.062</v>
      </c>
      <c r="J275" s="72" t="n">
        <f aca="false">K275*L275</f>
        <v>100.18624</v>
      </c>
      <c r="K275" s="73" t="n">
        <v>1.064</v>
      </c>
      <c r="L275" s="72" t="n">
        <f aca="false">M275*N275</f>
        <v>94.16</v>
      </c>
      <c r="M275" s="71" t="n">
        <v>1.07</v>
      </c>
      <c r="N275" s="72" t="n">
        <f aca="false">P275</f>
        <v>88</v>
      </c>
      <c r="O275" s="73" t="s">
        <v>297</v>
      </c>
      <c r="P275" s="72" t="n">
        <f aca="false">SUM(R275)</f>
        <v>88</v>
      </c>
      <c r="Q275" s="73" t="s">
        <v>297</v>
      </c>
      <c r="R275" s="72" t="n">
        <f aca="false">S275</f>
        <v>88</v>
      </c>
      <c r="S275" s="72" t="n">
        <f aca="false">G275*T275</f>
        <v>88</v>
      </c>
      <c r="T275" s="74" t="n">
        <v>1.1</v>
      </c>
      <c r="U275" s="72" t="n">
        <f aca="false">I275*V275</f>
        <v>120.904061143219</v>
      </c>
      <c r="V275" s="75" t="n">
        <f aca="false">H275*1.07</f>
        <v>113.8456319616</v>
      </c>
      <c r="W275" s="76" t="n">
        <f aca="false">V275</f>
        <v>113.8456319616</v>
      </c>
      <c r="X275" s="77" t="n">
        <f aca="false">W275*1.055</f>
        <v>120.107141719488</v>
      </c>
    </row>
    <row r="276" customFormat="false" ht="27.9" hidden="false" customHeight="true" outlineLevel="0" collapsed="false">
      <c r="A276" s="122"/>
      <c r="B276" s="69" t="s">
        <v>334</v>
      </c>
      <c r="C276" s="70" t="n">
        <v>68.2</v>
      </c>
      <c r="D276" s="71" t="n">
        <v>72.16924</v>
      </c>
      <c r="E276" s="71" t="n">
        <f aca="false">ROUND(D276,0)</f>
        <v>72</v>
      </c>
      <c r="F276" s="71" t="n">
        <f aca="false">E276*1.092</f>
        <v>78.624</v>
      </c>
      <c r="G276" s="72" t="n">
        <v>193</v>
      </c>
      <c r="H276" s="91" t="n">
        <f aca="false">J276*I276</f>
        <v>256.684660848</v>
      </c>
      <c r="I276" s="73" t="n">
        <v>1.062</v>
      </c>
      <c r="J276" s="72" t="n">
        <f aca="false">K276*L276</f>
        <v>241.699304</v>
      </c>
      <c r="K276" s="73" t="n">
        <v>1.064</v>
      </c>
      <c r="L276" s="72" t="n">
        <f aca="false">M276*N276</f>
        <v>227.161</v>
      </c>
      <c r="M276" s="71" t="n">
        <v>1.07</v>
      </c>
      <c r="N276" s="72" t="n">
        <f aca="false">P276</f>
        <v>212.3</v>
      </c>
      <c r="O276" s="73" t="s">
        <v>297</v>
      </c>
      <c r="P276" s="72" t="n">
        <f aca="false">SUM(R276)</f>
        <v>212.3</v>
      </c>
      <c r="Q276" s="73" t="s">
        <v>297</v>
      </c>
      <c r="R276" s="72" t="n">
        <f aca="false">S276</f>
        <v>212.3</v>
      </c>
      <c r="S276" s="72" t="n">
        <f aca="false">G276*T276</f>
        <v>212.3</v>
      </c>
      <c r="T276" s="74" t="n">
        <v>1.1</v>
      </c>
      <c r="U276" s="72" t="n">
        <f aca="false">I276*V276</f>
        <v>291.681047508016</v>
      </c>
      <c r="V276" s="168" t="n">
        <f aca="false">H276*1.07</f>
        <v>274.65258710736</v>
      </c>
      <c r="W276" s="169" t="n">
        <f aca="false">V276</f>
        <v>274.65258710736</v>
      </c>
      <c r="X276" s="77" t="n">
        <f aca="false">W276*1.055</f>
        <v>289.758479398265</v>
      </c>
    </row>
    <row r="277" customFormat="false" ht="27.9" hidden="false" customHeight="true" outlineLevel="0" collapsed="false">
      <c r="A277" s="122"/>
      <c r="B277" s="69" t="s">
        <v>335</v>
      </c>
      <c r="C277" s="70"/>
      <c r="D277" s="71"/>
      <c r="E277" s="71" t="n">
        <v>615</v>
      </c>
      <c r="F277" s="71" t="n">
        <f aca="false">E277*1.092</f>
        <v>671.58</v>
      </c>
      <c r="G277" s="72" t="n">
        <v>740</v>
      </c>
      <c r="H277" s="127" t="n">
        <f aca="false">J277*I277</f>
        <v>984.17952864</v>
      </c>
      <c r="I277" s="73" t="n">
        <v>1.062</v>
      </c>
      <c r="J277" s="72" t="n">
        <f aca="false">K277*L277</f>
        <v>926.72272</v>
      </c>
      <c r="K277" s="73" t="n">
        <v>1.064</v>
      </c>
      <c r="L277" s="72" t="n">
        <f aca="false">M277*N277</f>
        <v>870.98</v>
      </c>
      <c r="M277" s="71" t="n">
        <v>1.07</v>
      </c>
      <c r="N277" s="72" t="n">
        <f aca="false">P277</f>
        <v>814</v>
      </c>
      <c r="O277" s="73" t="s">
        <v>297</v>
      </c>
      <c r="P277" s="72" t="n">
        <f aca="false">SUM(R277)</f>
        <v>814</v>
      </c>
      <c r="Q277" s="73" t="s">
        <v>297</v>
      </c>
      <c r="R277" s="72" t="n">
        <f aca="false">S277</f>
        <v>814</v>
      </c>
      <c r="S277" s="72" t="n">
        <f aca="false">G277*T277</f>
        <v>814</v>
      </c>
      <c r="T277" s="74" t="n">
        <v>1.1</v>
      </c>
      <c r="U277" s="72" t="n">
        <f aca="false">I277*V277</f>
        <v>1118.36256557478</v>
      </c>
      <c r="V277" s="168" t="n">
        <f aca="false">H277*1.07</f>
        <v>1053.0720956448</v>
      </c>
      <c r="W277" s="169" t="n">
        <f aca="false">V277</f>
        <v>1053.0720956448</v>
      </c>
      <c r="X277" s="77" t="n">
        <f aca="false">W277*1.055</f>
        <v>1110.99106090526</v>
      </c>
    </row>
    <row r="278" customFormat="false" ht="15" hidden="false" customHeight="true" outlineLevel="0" collapsed="false">
      <c r="A278" s="122" t="s">
        <v>336</v>
      </c>
      <c r="B278" s="63" t="s">
        <v>337</v>
      </c>
      <c r="C278" s="63"/>
      <c r="D278" s="63"/>
      <c r="E278" s="63"/>
      <c r="F278" s="63"/>
      <c r="G278" s="63"/>
      <c r="H278" s="63"/>
      <c r="I278" s="63"/>
      <c r="J278" s="63"/>
      <c r="K278" s="73" t="n">
        <v>1.064</v>
      </c>
      <c r="L278" s="72" t="n">
        <f aca="false">M278*N278</f>
        <v>0</v>
      </c>
      <c r="M278" s="71" t="n">
        <v>1.07</v>
      </c>
      <c r="N278" s="72"/>
      <c r="O278" s="73"/>
      <c r="P278" s="72"/>
      <c r="Q278" s="73"/>
      <c r="R278" s="72"/>
      <c r="S278" s="72"/>
      <c r="T278" s="92" t="n">
        <v>1.1</v>
      </c>
      <c r="U278" s="72"/>
      <c r="V278" s="75"/>
      <c r="X278" s="77"/>
    </row>
    <row r="279" customFormat="false" ht="15" hidden="false" customHeight="true" outlineLevel="0" collapsed="false">
      <c r="A279" s="122"/>
      <c r="B279" s="144" t="s">
        <v>338</v>
      </c>
      <c r="C279" s="71"/>
      <c r="D279" s="71"/>
      <c r="E279" s="71"/>
      <c r="F279" s="71" t="n">
        <v>98.58</v>
      </c>
      <c r="G279" s="72" t="n">
        <v>109</v>
      </c>
      <c r="H279" s="91" t="n">
        <f aca="false">J279*I279</f>
        <v>144.966984624</v>
      </c>
      <c r="I279" s="73" t="n">
        <v>1.062</v>
      </c>
      <c r="J279" s="72" t="n">
        <f aca="false">K279*L279</f>
        <v>136.503752</v>
      </c>
      <c r="K279" s="73" t="n">
        <v>1.064</v>
      </c>
      <c r="L279" s="72" t="n">
        <f aca="false">M279*N279</f>
        <v>128.293</v>
      </c>
      <c r="M279" s="71" t="n">
        <v>1.07</v>
      </c>
      <c r="N279" s="72" t="n">
        <f aca="false">P279</f>
        <v>119.9</v>
      </c>
      <c r="O279" s="73" t="s">
        <v>297</v>
      </c>
      <c r="P279" s="72" t="n">
        <f aca="false">SUM(R279)</f>
        <v>119.9</v>
      </c>
      <c r="Q279" s="73" t="s">
        <v>297</v>
      </c>
      <c r="R279" s="72" t="n">
        <f aca="false">S279</f>
        <v>119.9</v>
      </c>
      <c r="S279" s="72" t="n">
        <f aca="false">G279*T279</f>
        <v>119.9</v>
      </c>
      <c r="T279" s="92" t="n">
        <v>1.1</v>
      </c>
      <c r="U279" s="72" t="n">
        <f aca="false">I279*V279</f>
        <v>164.731783307636</v>
      </c>
      <c r="V279" s="75" t="n">
        <f aca="false">H279*1.07</f>
        <v>155.11467354768</v>
      </c>
      <c r="W279" s="76" t="n">
        <f aca="false">V279</f>
        <v>155.11467354768</v>
      </c>
      <c r="X279" s="77" t="n">
        <f aca="false">W279*1.055</f>
        <v>163.645980592802</v>
      </c>
    </row>
    <row r="280" customFormat="false" ht="15" hidden="false" customHeight="true" outlineLevel="0" collapsed="false">
      <c r="A280" s="122"/>
      <c r="B280" s="144" t="s">
        <v>339</v>
      </c>
      <c r="C280" s="71"/>
      <c r="D280" s="71"/>
      <c r="E280" s="71"/>
      <c r="F280" s="71" t="n">
        <v>229.6</v>
      </c>
      <c r="G280" s="72" t="n">
        <v>253</v>
      </c>
      <c r="H280" s="91" t="n">
        <f aca="false">J280*I280</f>
        <v>336.483001008</v>
      </c>
      <c r="I280" s="73" t="n">
        <v>1.062</v>
      </c>
      <c r="J280" s="72" t="n">
        <f aca="false">K280*L280</f>
        <v>316.838984</v>
      </c>
      <c r="K280" s="73" t="n">
        <v>1.064</v>
      </c>
      <c r="L280" s="72" t="n">
        <f aca="false">M280*N280</f>
        <v>297.781</v>
      </c>
      <c r="M280" s="71" t="n">
        <v>1.07</v>
      </c>
      <c r="N280" s="72" t="n">
        <f aca="false">P280</f>
        <v>278.3</v>
      </c>
      <c r="O280" s="73" t="s">
        <v>297</v>
      </c>
      <c r="P280" s="72" t="n">
        <f aca="false">SUM(R280)</f>
        <v>278.3</v>
      </c>
      <c r="Q280" s="73" t="s">
        <v>297</v>
      </c>
      <c r="R280" s="72" t="n">
        <f aca="false">S280</f>
        <v>278.3</v>
      </c>
      <c r="S280" s="72" t="n">
        <f aca="false">G280*T280</f>
        <v>278.3</v>
      </c>
      <c r="T280" s="92" t="n">
        <v>1.1</v>
      </c>
      <c r="U280" s="72" t="n">
        <f aca="false">I280*V280</f>
        <v>382.359093365431</v>
      </c>
      <c r="V280" s="75" t="n">
        <f aca="false">H280*1.07</f>
        <v>360.03681107856</v>
      </c>
      <c r="W280" s="76" t="n">
        <f aca="false">V280</f>
        <v>360.03681107856</v>
      </c>
      <c r="X280" s="77" t="n">
        <f aca="false">W280*1.055</f>
        <v>379.838835687881</v>
      </c>
    </row>
    <row r="281" customFormat="false" ht="15" hidden="false" customHeight="true" outlineLevel="0" collapsed="false">
      <c r="A281" s="122"/>
      <c r="B281" s="144" t="s">
        <v>340</v>
      </c>
      <c r="C281" s="71"/>
      <c r="D281" s="71"/>
      <c r="E281" s="71"/>
      <c r="F281" s="71" t="n">
        <v>659.18</v>
      </c>
      <c r="G281" s="72" t="n">
        <v>725</v>
      </c>
      <c r="H281" s="91" t="n">
        <f aca="false">J281*I281</f>
        <v>964.2299436</v>
      </c>
      <c r="I281" s="73" t="n">
        <v>1.062</v>
      </c>
      <c r="J281" s="72" t="n">
        <f aca="false">K281*L281</f>
        <v>907.9378</v>
      </c>
      <c r="K281" s="73" t="n">
        <v>1.064</v>
      </c>
      <c r="L281" s="72" t="n">
        <f aca="false">M281*N281</f>
        <v>853.325</v>
      </c>
      <c r="M281" s="71" t="n">
        <v>1.07</v>
      </c>
      <c r="N281" s="72" t="n">
        <f aca="false">P281</f>
        <v>797.5</v>
      </c>
      <c r="O281" s="73" t="s">
        <v>297</v>
      </c>
      <c r="P281" s="72" t="n">
        <f aca="false">SUM(R281)</f>
        <v>797.5</v>
      </c>
      <c r="Q281" s="73" t="s">
        <v>297</v>
      </c>
      <c r="R281" s="72" t="n">
        <f aca="false">S281</f>
        <v>797.5</v>
      </c>
      <c r="S281" s="72" t="n">
        <f aca="false">G281*T281</f>
        <v>797.5</v>
      </c>
      <c r="T281" s="92" t="n">
        <v>1.1</v>
      </c>
      <c r="U281" s="72" t="n">
        <f aca="false">I281*V281</f>
        <v>1095.69305411042</v>
      </c>
      <c r="V281" s="75" t="n">
        <f aca="false">H281*1.07</f>
        <v>1031.726039652</v>
      </c>
      <c r="W281" s="76" t="n">
        <f aca="false">V281</f>
        <v>1031.726039652</v>
      </c>
      <c r="X281" s="77" t="n">
        <f aca="false">W281*1.055+1</f>
        <v>1089.47097183286</v>
      </c>
    </row>
    <row r="282" customFormat="false" ht="15" hidden="false" customHeight="true" outlineLevel="0" collapsed="false">
      <c r="A282" s="122" t="s">
        <v>341</v>
      </c>
      <c r="B282" s="144" t="s">
        <v>342</v>
      </c>
      <c r="C282" s="71"/>
      <c r="D282" s="71"/>
      <c r="E282" s="71"/>
      <c r="F282" s="71" t="n">
        <v>30</v>
      </c>
      <c r="G282" s="72" t="n">
        <v>33</v>
      </c>
      <c r="H282" s="91" t="n">
        <f aca="false">J282*I282</f>
        <v>43.889087088</v>
      </c>
      <c r="I282" s="73" t="n">
        <v>1.062</v>
      </c>
      <c r="J282" s="72" t="n">
        <f aca="false">K282*L282</f>
        <v>41.326824</v>
      </c>
      <c r="K282" s="73" t="n">
        <v>1.064</v>
      </c>
      <c r="L282" s="72" t="n">
        <f aca="false">M282*N282</f>
        <v>38.841</v>
      </c>
      <c r="M282" s="71" t="n">
        <v>1.07</v>
      </c>
      <c r="N282" s="72" t="n">
        <f aca="false">P282</f>
        <v>36.3</v>
      </c>
      <c r="O282" s="73" t="s">
        <v>297</v>
      </c>
      <c r="P282" s="72" t="n">
        <f aca="false">SUM(R282)</f>
        <v>36.3</v>
      </c>
      <c r="Q282" s="73" t="s">
        <v>297</v>
      </c>
      <c r="R282" s="72" t="n">
        <f aca="false">S282</f>
        <v>36.3</v>
      </c>
      <c r="S282" s="72" t="n">
        <f aca="false">G282*T282</f>
        <v>36.3</v>
      </c>
      <c r="T282" s="92" t="n">
        <v>1.1</v>
      </c>
      <c r="U282" s="72" t="n">
        <f aca="false">I282*V282</f>
        <v>49.8729252215779</v>
      </c>
      <c r="V282" s="75" t="n">
        <f aca="false">H282*1.07</f>
        <v>46.96132318416</v>
      </c>
      <c r="W282" s="76" t="n">
        <f aca="false">V282</f>
        <v>46.96132318416</v>
      </c>
      <c r="X282" s="77" t="n">
        <f aca="false">W282*1.055</f>
        <v>49.5441959592888</v>
      </c>
    </row>
    <row r="283" customFormat="false" ht="27.9" hidden="false" customHeight="true" outlineLevel="0" collapsed="false">
      <c r="A283" s="122" t="s">
        <v>343</v>
      </c>
      <c r="B283" s="170" t="s">
        <v>344</v>
      </c>
      <c r="C283" s="71"/>
      <c r="D283" s="71"/>
      <c r="E283" s="71" t="n">
        <v>234</v>
      </c>
      <c r="F283" s="71" t="n">
        <f aca="false">E283*1.092</f>
        <v>255.528</v>
      </c>
      <c r="G283" s="72" t="n">
        <v>282</v>
      </c>
      <c r="H283" s="127" t="n">
        <f aca="false">J283*I283</f>
        <v>375.052198752</v>
      </c>
      <c r="I283" s="73" t="n">
        <v>1.062</v>
      </c>
      <c r="J283" s="72" t="n">
        <f aca="false">K283*L283</f>
        <v>353.156496</v>
      </c>
      <c r="K283" s="73" t="n">
        <v>1.064</v>
      </c>
      <c r="L283" s="72" t="n">
        <f aca="false">M283*N283</f>
        <v>331.914</v>
      </c>
      <c r="M283" s="71" t="n">
        <v>1.07</v>
      </c>
      <c r="N283" s="72" t="n">
        <f aca="false">P283</f>
        <v>310.2</v>
      </c>
      <c r="O283" s="73" t="s">
        <v>297</v>
      </c>
      <c r="P283" s="72" t="n">
        <f aca="false">SUM(R283)</f>
        <v>310.2</v>
      </c>
      <c r="Q283" s="73" t="s">
        <v>297</v>
      </c>
      <c r="R283" s="72" t="n">
        <f aca="false">S283</f>
        <v>310.2</v>
      </c>
      <c r="S283" s="72" t="n">
        <f aca="false">G283*T283</f>
        <v>310.2</v>
      </c>
      <c r="T283" s="92" t="n">
        <v>1.1</v>
      </c>
      <c r="U283" s="72" t="n">
        <f aca="false">I283*V283</f>
        <v>426.186815529848</v>
      </c>
      <c r="V283" s="168" t="n">
        <f aca="false">H283*1.07</f>
        <v>401.30585266464</v>
      </c>
      <c r="W283" s="169" t="n">
        <f aca="false">V283</f>
        <v>401.30585266464</v>
      </c>
      <c r="X283" s="77" t="n">
        <f aca="false">W283*1.055</f>
        <v>423.377674561195</v>
      </c>
    </row>
    <row r="284" customFormat="false" ht="27.9" hidden="false" customHeight="true" outlineLevel="0" collapsed="false">
      <c r="A284" s="122" t="s">
        <v>345</v>
      </c>
      <c r="B284" s="63" t="s">
        <v>346</v>
      </c>
      <c r="C284" s="63"/>
      <c r="D284" s="63"/>
      <c r="E284" s="63"/>
      <c r="F284" s="63"/>
      <c r="G284" s="63"/>
      <c r="H284" s="63"/>
      <c r="I284" s="63"/>
      <c r="J284" s="63"/>
      <c r="K284" s="71"/>
      <c r="L284" s="72"/>
      <c r="M284" s="71"/>
      <c r="N284" s="72"/>
      <c r="O284" s="73"/>
      <c r="P284" s="72"/>
      <c r="Q284" s="73"/>
      <c r="R284" s="72"/>
      <c r="S284" s="72"/>
      <c r="T284" s="92"/>
      <c r="U284" s="72"/>
      <c r="V284" s="75"/>
      <c r="X284" s="77"/>
    </row>
    <row r="285" customFormat="false" ht="15" hidden="false" customHeight="true" outlineLevel="0" collapsed="false">
      <c r="A285" s="122"/>
      <c r="B285" s="170" t="s">
        <v>347</v>
      </c>
      <c r="C285" s="71"/>
      <c r="D285" s="71"/>
      <c r="E285" s="71" t="n">
        <v>60</v>
      </c>
      <c r="F285" s="71" t="n">
        <f aca="false">E285*1.092</f>
        <v>65.52</v>
      </c>
      <c r="G285" s="72" t="n">
        <v>73</v>
      </c>
      <c r="H285" s="91" t="n">
        <f aca="false">J285*I285</f>
        <v>97.087980528</v>
      </c>
      <c r="I285" s="73" t="n">
        <v>1.062</v>
      </c>
      <c r="J285" s="72" t="n">
        <f aca="false">K285*L285</f>
        <v>91.419944</v>
      </c>
      <c r="K285" s="73" t="n">
        <v>1.064</v>
      </c>
      <c r="L285" s="72" t="n">
        <f aca="false">M285*N285</f>
        <v>85.921</v>
      </c>
      <c r="M285" s="71" t="n">
        <v>1.07</v>
      </c>
      <c r="N285" s="72" t="n">
        <f aca="false">P285</f>
        <v>80.3</v>
      </c>
      <c r="O285" s="73" t="s">
        <v>297</v>
      </c>
      <c r="P285" s="72" t="n">
        <f aca="false">SUM(R285)</f>
        <v>80.3</v>
      </c>
      <c r="Q285" s="73" t="s">
        <v>297</v>
      </c>
      <c r="R285" s="72" t="n">
        <f aca="false">S285</f>
        <v>80.3</v>
      </c>
      <c r="S285" s="72" t="n">
        <f aca="false">G285*T285</f>
        <v>80.3</v>
      </c>
      <c r="T285" s="92" t="n">
        <v>1.1</v>
      </c>
      <c r="U285" s="72" t="n">
        <f aca="false">I285*V285</f>
        <v>110.324955793188</v>
      </c>
      <c r="V285" s="75" t="n">
        <f aca="false">H285*1.07</f>
        <v>103.88413916496</v>
      </c>
      <c r="W285" s="76" t="n">
        <f aca="false">V285</f>
        <v>103.88413916496</v>
      </c>
      <c r="X285" s="77" t="n">
        <f aca="false">W285*1.055</f>
        <v>109.597766819033</v>
      </c>
    </row>
    <row r="286" customFormat="false" ht="15" hidden="false" customHeight="true" outlineLevel="0" collapsed="false">
      <c r="A286" s="122"/>
      <c r="B286" s="170" t="s">
        <v>348</v>
      </c>
      <c r="C286" s="71"/>
      <c r="D286" s="71"/>
      <c r="E286" s="71" t="n">
        <v>70</v>
      </c>
      <c r="F286" s="71" t="n">
        <f aca="false">E286*1.092</f>
        <v>76.44</v>
      </c>
      <c r="G286" s="72" t="n">
        <v>84</v>
      </c>
      <c r="H286" s="91" t="n">
        <f aca="false">J286*I286</f>
        <v>111.717676224</v>
      </c>
      <c r="I286" s="73" t="n">
        <v>1.062</v>
      </c>
      <c r="J286" s="72" t="n">
        <f aca="false">K286*L286</f>
        <v>105.195552</v>
      </c>
      <c r="K286" s="73" t="n">
        <v>1.064</v>
      </c>
      <c r="L286" s="72" t="n">
        <f aca="false">M286*N286</f>
        <v>98.868</v>
      </c>
      <c r="M286" s="71" t="n">
        <v>1.07</v>
      </c>
      <c r="N286" s="72" t="n">
        <f aca="false">P286</f>
        <v>92.4</v>
      </c>
      <c r="O286" s="73" t="s">
        <v>297</v>
      </c>
      <c r="P286" s="72" t="n">
        <f aca="false">SUM(R286)</f>
        <v>92.4</v>
      </c>
      <c r="Q286" s="73" t="s">
        <v>297</v>
      </c>
      <c r="R286" s="72" t="n">
        <f aca="false">S286</f>
        <v>92.4</v>
      </c>
      <c r="S286" s="72" t="n">
        <f aca="false">G286*T286</f>
        <v>92.4</v>
      </c>
      <c r="T286" s="92" t="n">
        <v>1.1</v>
      </c>
      <c r="U286" s="72" t="n">
        <f aca="false">I286*V286</f>
        <v>126.94926420038</v>
      </c>
      <c r="V286" s="75" t="n">
        <f aca="false">H286*1.07</f>
        <v>119.53791355968</v>
      </c>
      <c r="W286" s="76" t="n">
        <f aca="false">V286</f>
        <v>119.53791355968</v>
      </c>
      <c r="X286" s="77" t="n">
        <f aca="false">W286*1.055+1</f>
        <v>127.112498805462</v>
      </c>
    </row>
    <row r="287" customFormat="false" ht="15" hidden="false" customHeight="true" outlineLevel="0" collapsed="false">
      <c r="A287" s="122"/>
      <c r="B287" s="170" t="s">
        <v>338</v>
      </c>
      <c r="C287" s="71"/>
      <c r="D287" s="71"/>
      <c r="E287" s="71" t="n">
        <v>140</v>
      </c>
      <c r="F287" s="71" t="n">
        <f aca="false">E287*1.092</f>
        <v>152.88</v>
      </c>
      <c r="G287" s="72" t="n">
        <v>168</v>
      </c>
      <c r="H287" s="91" t="n">
        <f aca="false">J287*I287</f>
        <v>223.435352448</v>
      </c>
      <c r="I287" s="73" t="n">
        <v>1.062</v>
      </c>
      <c r="J287" s="72" t="n">
        <f aca="false">K287*L287</f>
        <v>210.391104</v>
      </c>
      <c r="K287" s="73" t="n">
        <v>1.064</v>
      </c>
      <c r="L287" s="72" t="n">
        <f aca="false">M287*N287</f>
        <v>197.736</v>
      </c>
      <c r="M287" s="71" t="n">
        <v>1.07</v>
      </c>
      <c r="N287" s="72" t="n">
        <f aca="false">P287</f>
        <v>184.8</v>
      </c>
      <c r="O287" s="73" t="s">
        <v>297</v>
      </c>
      <c r="P287" s="72" t="n">
        <f aca="false">SUM(R287)</f>
        <v>184.8</v>
      </c>
      <c r="Q287" s="73" t="s">
        <v>297</v>
      </c>
      <c r="R287" s="72" t="n">
        <f aca="false">S287</f>
        <v>184.8</v>
      </c>
      <c r="S287" s="72" t="n">
        <f aca="false">G287*T287</f>
        <v>184.8</v>
      </c>
      <c r="T287" s="92" t="n">
        <v>1.1</v>
      </c>
      <c r="U287" s="72" t="n">
        <f aca="false">I287*V287</f>
        <v>253.89852840076</v>
      </c>
      <c r="V287" s="75" t="n">
        <f aca="false">H287*1.07</f>
        <v>239.07582711936</v>
      </c>
      <c r="W287" s="76" t="n">
        <f aca="false">V287</f>
        <v>239.07582711936</v>
      </c>
      <c r="X287" s="77" t="n">
        <f aca="false">W287*1.055</f>
        <v>252.224997610925</v>
      </c>
    </row>
    <row r="288" customFormat="false" ht="15" hidden="false" customHeight="true" outlineLevel="0" collapsed="false">
      <c r="A288" s="122"/>
      <c r="B288" s="170" t="s">
        <v>339</v>
      </c>
      <c r="C288" s="71"/>
      <c r="D288" s="71"/>
      <c r="E288" s="71" t="n">
        <v>300</v>
      </c>
      <c r="F288" s="71" t="n">
        <f aca="false">E288*1.092</f>
        <v>327.6</v>
      </c>
      <c r="G288" s="72" t="n">
        <v>361</v>
      </c>
      <c r="H288" s="91" t="n">
        <f aca="false">J288*I288</f>
        <v>480.120013296</v>
      </c>
      <c r="I288" s="73" t="n">
        <v>1.062</v>
      </c>
      <c r="J288" s="72" t="n">
        <f aca="false">K288*L288</f>
        <v>452.090408</v>
      </c>
      <c r="K288" s="73" t="n">
        <v>1.064</v>
      </c>
      <c r="L288" s="72" t="n">
        <f aca="false">M288*N288</f>
        <v>424.897</v>
      </c>
      <c r="M288" s="71" t="n">
        <v>1.07</v>
      </c>
      <c r="N288" s="72" t="n">
        <f aca="false">P288</f>
        <v>397.1</v>
      </c>
      <c r="O288" s="73" t="s">
        <v>297</v>
      </c>
      <c r="P288" s="72" t="n">
        <f aca="false">SUM(R288)</f>
        <v>397.1</v>
      </c>
      <c r="Q288" s="73" t="s">
        <v>297</v>
      </c>
      <c r="R288" s="72" t="n">
        <f aca="false">S288</f>
        <v>397.1</v>
      </c>
      <c r="S288" s="72" t="n">
        <f aca="false">G288*T288</f>
        <v>397.1</v>
      </c>
      <c r="T288" s="92" t="n">
        <v>1.1</v>
      </c>
      <c r="U288" s="72" t="n">
        <f aca="false">I288*V288</f>
        <v>545.579575908777</v>
      </c>
      <c r="V288" s="75" t="n">
        <f aca="false">H288*1.07</f>
        <v>513.72841422672</v>
      </c>
      <c r="W288" s="76" t="n">
        <f aca="false">V288</f>
        <v>513.72841422672</v>
      </c>
      <c r="X288" s="77" t="n">
        <f aca="false">W288*1.055</f>
        <v>541.98347700919</v>
      </c>
    </row>
    <row r="289" customFormat="false" ht="15" hidden="false" customHeight="true" outlineLevel="0" collapsed="false">
      <c r="A289" s="122"/>
      <c r="B289" s="170" t="s">
        <v>340</v>
      </c>
      <c r="C289" s="71"/>
      <c r="D289" s="71"/>
      <c r="E289" s="71" t="n">
        <v>600</v>
      </c>
      <c r="F289" s="71" t="n">
        <f aca="false">E289*1.092</f>
        <v>655.2</v>
      </c>
      <c r="G289" s="72" t="n">
        <v>721</v>
      </c>
      <c r="H289" s="91" t="n">
        <f aca="false">J289*I289</f>
        <v>1146.19434048</v>
      </c>
      <c r="I289" s="73" t="n">
        <v>1.062</v>
      </c>
      <c r="J289" s="72" t="n">
        <f aca="false">K289*L289</f>
        <v>1079.27904</v>
      </c>
      <c r="K289" s="73" t="n">
        <v>1.064</v>
      </c>
      <c r="L289" s="72" t="n">
        <f aca="false">M289*N289</f>
        <v>1014.36</v>
      </c>
      <c r="M289" s="71" t="n">
        <v>1.07</v>
      </c>
      <c r="N289" s="72" t="n">
        <v>948</v>
      </c>
      <c r="O289" s="189" t="s">
        <v>349</v>
      </c>
      <c r="P289" s="91" t="n">
        <v>882</v>
      </c>
      <c r="Q289" s="189" t="s">
        <v>349</v>
      </c>
      <c r="R289" s="72" t="n">
        <v>813</v>
      </c>
      <c r="S289" s="72" t="n">
        <v>813</v>
      </c>
      <c r="T289" s="92" t="n">
        <v>1.1</v>
      </c>
      <c r="U289" s="72" t="n">
        <v>-810.8</v>
      </c>
      <c r="V289" s="75" t="n">
        <f aca="false">H289*1.07</f>
        <v>1226.4279443136</v>
      </c>
      <c r="W289" s="76" t="n">
        <f aca="false">V289</f>
        <v>1226.4279443136</v>
      </c>
      <c r="X289" s="77" t="n">
        <f aca="false">W289*1.055-1</f>
        <v>1292.88148125085</v>
      </c>
    </row>
    <row r="290" customFormat="false" ht="27.9" hidden="false" customHeight="true" outlineLevel="0" collapsed="false">
      <c r="A290" s="122" t="s">
        <v>350</v>
      </c>
      <c r="B290" s="63" t="s">
        <v>351</v>
      </c>
      <c r="C290" s="63"/>
      <c r="D290" s="63"/>
      <c r="E290" s="63"/>
      <c r="F290" s="63"/>
      <c r="G290" s="63"/>
      <c r="H290" s="63"/>
      <c r="I290" s="63"/>
      <c r="J290" s="63"/>
      <c r="K290" s="71"/>
      <c r="L290" s="72"/>
      <c r="M290" s="71"/>
      <c r="N290" s="72"/>
      <c r="O290" s="73"/>
      <c r="P290" s="72"/>
      <c r="Q290" s="73"/>
      <c r="R290" s="72"/>
      <c r="S290" s="72"/>
      <c r="T290" s="92"/>
      <c r="U290" s="72"/>
      <c r="V290" s="75"/>
      <c r="X290" s="77"/>
    </row>
    <row r="291" customFormat="false" ht="14.1" hidden="false" customHeight="true" outlineLevel="0" collapsed="false">
      <c r="A291" s="122"/>
      <c r="B291" s="144" t="s">
        <v>352</v>
      </c>
      <c r="C291" s="71" t="n">
        <v>85.310209962432</v>
      </c>
      <c r="D291" s="71" t="n">
        <f aca="false">C291*1.0582</f>
        <v>90.2752641822456</v>
      </c>
      <c r="E291" s="71" t="n">
        <v>250</v>
      </c>
      <c r="F291" s="71" t="n">
        <f aca="false">E291*1.092</f>
        <v>273</v>
      </c>
      <c r="G291" s="72" t="n">
        <v>300</v>
      </c>
      <c r="H291" s="91" t="n">
        <f aca="false">J291*I291</f>
        <v>398.9917008</v>
      </c>
      <c r="I291" s="73" t="n">
        <v>1.062</v>
      </c>
      <c r="J291" s="72" t="n">
        <f aca="false">K291*L291</f>
        <v>375.6984</v>
      </c>
      <c r="K291" s="73" t="n">
        <v>1.064</v>
      </c>
      <c r="L291" s="72" t="n">
        <f aca="false">M291*N291</f>
        <v>353.1</v>
      </c>
      <c r="M291" s="71" t="n">
        <v>1.07</v>
      </c>
      <c r="N291" s="72" t="n">
        <f aca="false">P291</f>
        <v>330</v>
      </c>
      <c r="O291" s="73" t="s">
        <v>297</v>
      </c>
      <c r="P291" s="72" t="n">
        <f aca="false">SUM(R291)</f>
        <v>330</v>
      </c>
      <c r="Q291" s="73" t="s">
        <v>297</v>
      </c>
      <c r="R291" s="72" t="n">
        <f aca="false">S291</f>
        <v>330</v>
      </c>
      <c r="S291" s="72" t="n">
        <f aca="false">G291*T291</f>
        <v>330</v>
      </c>
      <c r="T291" s="92" t="n">
        <v>1.1</v>
      </c>
      <c r="U291" s="72" t="n">
        <f aca="false">I291*V291</f>
        <v>453.390229287072</v>
      </c>
      <c r="V291" s="75" t="n">
        <f aca="false">H291*1.07</f>
        <v>426.921119856</v>
      </c>
      <c r="W291" s="76" t="n">
        <f aca="false">V291</f>
        <v>426.921119856</v>
      </c>
      <c r="X291" s="77" t="n">
        <f aca="false">W291*1.055</f>
        <v>450.40178144808</v>
      </c>
    </row>
    <row r="292" customFormat="false" ht="14.1" hidden="false" customHeight="true" outlineLevel="0" collapsed="false">
      <c r="A292" s="122"/>
      <c r="B292" s="144" t="s">
        <v>353</v>
      </c>
      <c r="C292" s="71" t="n">
        <v>198.69571403136</v>
      </c>
      <c r="D292" s="71" t="n">
        <f aca="false">C292*1.0582</f>
        <v>210.259804587985</v>
      </c>
      <c r="E292" s="71" t="n">
        <v>550</v>
      </c>
      <c r="F292" s="71" t="n">
        <f aca="false">E292*1.092</f>
        <v>600.6</v>
      </c>
      <c r="G292" s="72" t="n">
        <v>661</v>
      </c>
      <c r="H292" s="91" t="n">
        <f aca="false">J292*I292</f>
        <v>879.111714096</v>
      </c>
      <c r="I292" s="73" t="n">
        <v>1.062</v>
      </c>
      <c r="J292" s="72" t="n">
        <f aca="false">K292*L292</f>
        <v>827.788808</v>
      </c>
      <c r="K292" s="73" t="n">
        <v>1.064</v>
      </c>
      <c r="L292" s="72" t="n">
        <f aca="false">M292*N292</f>
        <v>777.997</v>
      </c>
      <c r="M292" s="71" t="n">
        <v>1.07</v>
      </c>
      <c r="N292" s="72" t="n">
        <f aca="false">P292</f>
        <v>727.1</v>
      </c>
      <c r="O292" s="73" t="s">
        <v>297</v>
      </c>
      <c r="P292" s="72" t="n">
        <f aca="false">SUM(R292)</f>
        <v>727.1</v>
      </c>
      <c r="Q292" s="73" t="s">
        <v>297</v>
      </c>
      <c r="R292" s="72" t="n">
        <f aca="false">S292</f>
        <v>727.1</v>
      </c>
      <c r="S292" s="72" t="n">
        <f aca="false">G292*T292</f>
        <v>727.1</v>
      </c>
      <c r="T292" s="92" t="n">
        <v>1.1</v>
      </c>
      <c r="U292" s="72" t="n">
        <f aca="false">I292*V292</f>
        <v>998.969805195849</v>
      </c>
      <c r="V292" s="75" t="n">
        <f aca="false">H292*1.07</f>
        <v>940.64953408272</v>
      </c>
      <c r="W292" s="76" t="n">
        <f aca="false">V292</f>
        <v>940.64953408272</v>
      </c>
      <c r="X292" s="77" t="n">
        <f aca="false">W292*1.055+1</f>
        <v>993.38525845727</v>
      </c>
    </row>
    <row r="293" customFormat="false" ht="14.1" hidden="false" customHeight="true" outlineLevel="0" collapsed="false">
      <c r="A293" s="122"/>
      <c r="B293" s="144" t="s">
        <v>354</v>
      </c>
      <c r="C293" s="71" t="n">
        <v>570.44425864608</v>
      </c>
      <c r="D293" s="71" t="n">
        <f aca="false">C293*1.0582</f>
        <v>603.644114499282</v>
      </c>
      <c r="E293" s="71" t="n">
        <v>800</v>
      </c>
      <c r="F293" s="71" t="n">
        <f aca="false">E293*1.092</f>
        <v>873.6</v>
      </c>
      <c r="G293" s="72" t="n">
        <v>961</v>
      </c>
      <c r="H293" s="91" t="n">
        <f aca="false">J293*I293</f>
        <v>1278.103414896</v>
      </c>
      <c r="I293" s="73" t="n">
        <v>1.062</v>
      </c>
      <c r="J293" s="72" t="n">
        <f aca="false">K293*L293</f>
        <v>1203.487208</v>
      </c>
      <c r="K293" s="73" t="n">
        <v>1.064</v>
      </c>
      <c r="L293" s="72" t="n">
        <f aca="false">M293*N293</f>
        <v>1131.097</v>
      </c>
      <c r="M293" s="71" t="n">
        <v>1.07</v>
      </c>
      <c r="N293" s="72" t="n">
        <f aca="false">P293</f>
        <v>1057.1</v>
      </c>
      <c r="O293" s="73" t="s">
        <v>297</v>
      </c>
      <c r="P293" s="72" t="n">
        <f aca="false">SUM(R293)</f>
        <v>1057.1</v>
      </c>
      <c r="Q293" s="73" t="s">
        <v>297</v>
      </c>
      <c r="R293" s="72" t="n">
        <f aca="false">S293</f>
        <v>1057.1</v>
      </c>
      <c r="S293" s="72" t="n">
        <f aca="false">G293*T293</f>
        <v>1057.1</v>
      </c>
      <c r="T293" s="92" t="n">
        <v>1.1</v>
      </c>
      <c r="U293" s="72" t="n">
        <f aca="false">I293*V293</f>
        <v>1452.36003448292</v>
      </c>
      <c r="V293" s="75" t="n">
        <f aca="false">H293*1.07</f>
        <v>1367.57065393872</v>
      </c>
      <c r="W293" s="76" t="n">
        <f aca="false">V293</f>
        <v>1367.57065393872</v>
      </c>
      <c r="X293" s="77" t="n">
        <f aca="false">W293*1.055</f>
        <v>1442.78703990535</v>
      </c>
    </row>
    <row r="294" customFormat="false" ht="27.9" hidden="false" customHeight="true" outlineLevel="0" collapsed="false">
      <c r="A294" s="122" t="s">
        <v>355</v>
      </c>
      <c r="B294" s="63" t="s">
        <v>356</v>
      </c>
      <c r="C294" s="63"/>
      <c r="D294" s="63"/>
      <c r="E294" s="63"/>
      <c r="F294" s="63"/>
      <c r="G294" s="63"/>
      <c r="H294" s="63"/>
      <c r="I294" s="63"/>
      <c r="J294" s="63"/>
      <c r="K294" s="71"/>
      <c r="L294" s="72"/>
      <c r="M294" s="71"/>
      <c r="N294" s="72"/>
      <c r="O294" s="73"/>
      <c r="P294" s="72"/>
      <c r="Q294" s="73"/>
      <c r="R294" s="72"/>
      <c r="S294" s="72"/>
      <c r="T294" s="92"/>
      <c r="U294" s="72"/>
      <c r="V294" s="75"/>
      <c r="X294" s="77"/>
    </row>
    <row r="295" customFormat="false" ht="15" hidden="false" customHeight="true" outlineLevel="0" collapsed="false">
      <c r="A295" s="122"/>
      <c r="B295" s="170" t="s">
        <v>347</v>
      </c>
      <c r="C295" s="71"/>
      <c r="D295" s="71"/>
      <c r="E295" s="71" t="n">
        <v>1000</v>
      </c>
      <c r="F295" s="71" t="n">
        <f aca="false">E295*1.092</f>
        <v>1092</v>
      </c>
      <c r="G295" s="72" t="n">
        <v>1201</v>
      </c>
      <c r="H295" s="91" t="n">
        <f aca="false">J295*I295</f>
        <v>1597.296775536</v>
      </c>
      <c r="I295" s="73" t="n">
        <v>1.062</v>
      </c>
      <c r="J295" s="72" t="n">
        <f aca="false">K295*L295</f>
        <v>1504.045928</v>
      </c>
      <c r="K295" s="73" t="n">
        <v>1.064</v>
      </c>
      <c r="L295" s="72" t="n">
        <f aca="false">M295*N295</f>
        <v>1413.577</v>
      </c>
      <c r="M295" s="71" t="n">
        <v>1.07</v>
      </c>
      <c r="N295" s="72" t="n">
        <f aca="false">P295</f>
        <v>1321.1</v>
      </c>
      <c r="O295" s="73" t="s">
        <v>297</v>
      </c>
      <c r="P295" s="72" t="n">
        <f aca="false">SUM(R295)</f>
        <v>1321.1</v>
      </c>
      <c r="Q295" s="73" t="s">
        <v>297</v>
      </c>
      <c r="R295" s="72" t="n">
        <f aca="false">S295</f>
        <v>1321.1</v>
      </c>
      <c r="S295" s="72" t="n">
        <f aca="false">G295*T295</f>
        <v>1321.1</v>
      </c>
      <c r="T295" s="92" t="n">
        <v>1.1</v>
      </c>
      <c r="U295" s="72" t="n">
        <f aca="false">I295*V295</f>
        <v>1815.07221791258</v>
      </c>
      <c r="V295" s="75" t="n">
        <f aca="false">H295*1.07</f>
        <v>1709.10754982352</v>
      </c>
      <c r="W295" s="76" t="n">
        <f aca="false">V295</f>
        <v>1709.10754982352</v>
      </c>
      <c r="X295" s="77" t="n">
        <f aca="false">W295*1.055</f>
        <v>1803.10846506381</v>
      </c>
    </row>
    <row r="296" customFormat="false" ht="15" hidden="false" customHeight="true" outlineLevel="0" collapsed="false">
      <c r="A296" s="122"/>
      <c r="B296" s="170" t="s">
        <v>348</v>
      </c>
      <c r="C296" s="71"/>
      <c r="D296" s="71"/>
      <c r="E296" s="71" t="n">
        <v>2500</v>
      </c>
      <c r="F296" s="71" t="n">
        <f aca="false">E296*1.092</f>
        <v>2730</v>
      </c>
      <c r="G296" s="72" t="n">
        <v>3003</v>
      </c>
      <c r="H296" s="91" t="n">
        <f aca="false">J296*I296</f>
        <v>3993.906925008</v>
      </c>
      <c r="I296" s="73" t="n">
        <v>1.062</v>
      </c>
      <c r="J296" s="72" t="n">
        <f aca="false">K296*L296</f>
        <v>3760.740984</v>
      </c>
      <c r="K296" s="73" t="n">
        <v>1.064</v>
      </c>
      <c r="L296" s="72" t="n">
        <f aca="false">M296*N296</f>
        <v>3534.531</v>
      </c>
      <c r="M296" s="71" t="n">
        <v>1.07</v>
      </c>
      <c r="N296" s="72" t="n">
        <f aca="false">P296</f>
        <v>3303.3</v>
      </c>
      <c r="O296" s="73" t="s">
        <v>297</v>
      </c>
      <c r="P296" s="72" t="n">
        <f aca="false">SUM(R296)</f>
        <v>3303.3</v>
      </c>
      <c r="Q296" s="73" t="s">
        <v>297</v>
      </c>
      <c r="R296" s="72" t="n">
        <f aca="false">S296</f>
        <v>3303.3</v>
      </c>
      <c r="S296" s="72" t="n">
        <f aca="false">G296*T296</f>
        <v>3303.3</v>
      </c>
      <c r="T296" s="92" t="n">
        <v>1.1</v>
      </c>
      <c r="U296" s="72" t="n">
        <f aca="false">I296*V296</f>
        <v>4538.43619516359</v>
      </c>
      <c r="V296" s="75" t="n">
        <f aca="false">H296*1.07</f>
        <v>4273.48040975856</v>
      </c>
      <c r="W296" s="76" t="n">
        <f aca="false">V296</f>
        <v>4273.48040975856</v>
      </c>
      <c r="X296" s="77" t="n">
        <f aca="false">W296*1.055-1</f>
        <v>4507.52183229528</v>
      </c>
    </row>
    <row r="297" customFormat="false" ht="15" hidden="false" customHeight="true" outlineLevel="0" collapsed="false">
      <c r="A297" s="122"/>
      <c r="B297" s="170" t="s">
        <v>338</v>
      </c>
      <c r="C297" s="71"/>
      <c r="D297" s="71"/>
      <c r="E297" s="71" t="n">
        <v>6700</v>
      </c>
      <c r="F297" s="71" t="n">
        <f aca="false">E297*1.092</f>
        <v>7316.4</v>
      </c>
      <c r="G297" s="72" t="n">
        <v>8048</v>
      </c>
      <c r="H297" s="91" t="n">
        <f aca="false">J297*I297</f>
        <v>10703.617360128</v>
      </c>
      <c r="I297" s="73" t="n">
        <v>1.062</v>
      </c>
      <c r="J297" s="72" t="n">
        <f aca="false">K297*L297</f>
        <v>10078.735744</v>
      </c>
      <c r="K297" s="73" t="n">
        <v>1.064</v>
      </c>
      <c r="L297" s="72" t="n">
        <f aca="false">M297*N297</f>
        <v>9472.496</v>
      </c>
      <c r="M297" s="71" t="n">
        <v>1.07</v>
      </c>
      <c r="N297" s="72" t="n">
        <f aca="false">P297</f>
        <v>8852.8</v>
      </c>
      <c r="O297" s="73" t="s">
        <v>297</v>
      </c>
      <c r="P297" s="72" t="n">
        <f aca="false">SUM(R297)</f>
        <v>8852.8</v>
      </c>
      <c r="Q297" s="73" t="s">
        <v>297</v>
      </c>
      <c r="R297" s="72" t="n">
        <f aca="false">S297</f>
        <v>8852.8</v>
      </c>
      <c r="S297" s="72" t="n">
        <f aca="false">G297*T297</f>
        <v>8852.8</v>
      </c>
      <c r="T297" s="92" t="n">
        <v>1.1</v>
      </c>
      <c r="U297" s="72" t="n">
        <f aca="false">I297*V297</f>
        <v>12162.9485510079</v>
      </c>
      <c r="V297" s="75" t="n">
        <f aca="false">H297*1.07</f>
        <v>11452.870575337</v>
      </c>
      <c r="W297" s="76" t="n">
        <f aca="false">V297</f>
        <v>11452.870575337</v>
      </c>
      <c r="X297" s="77" t="n">
        <f aca="false">W297*1.055</f>
        <v>12082.7784569805</v>
      </c>
    </row>
    <row r="298" customFormat="false" ht="15" hidden="false" customHeight="true" outlineLevel="0" collapsed="false">
      <c r="A298" s="122"/>
      <c r="B298" s="170" t="s">
        <v>339</v>
      </c>
      <c r="C298" s="71"/>
      <c r="D298" s="71"/>
      <c r="E298" s="71" t="n">
        <v>15600</v>
      </c>
      <c r="F298" s="71" t="n">
        <f aca="false">E298*1.092</f>
        <v>17035.2</v>
      </c>
      <c r="G298" s="72" t="n">
        <v>18740</v>
      </c>
      <c r="H298" s="91" t="n">
        <f aca="false">J298*I298</f>
        <v>24923.68157664</v>
      </c>
      <c r="I298" s="73" t="n">
        <v>1.062</v>
      </c>
      <c r="J298" s="72" t="n">
        <f aca="false">K298*L298</f>
        <v>23468.62672</v>
      </c>
      <c r="K298" s="73" t="n">
        <v>1.064</v>
      </c>
      <c r="L298" s="72" t="n">
        <f aca="false">M298*N298</f>
        <v>22056.98</v>
      </c>
      <c r="M298" s="71" t="n">
        <v>1.07</v>
      </c>
      <c r="N298" s="72" t="n">
        <f aca="false">P298</f>
        <v>20614</v>
      </c>
      <c r="O298" s="73" t="s">
        <v>297</v>
      </c>
      <c r="P298" s="72" t="n">
        <f aca="false">SUM(R298)</f>
        <v>20614</v>
      </c>
      <c r="Q298" s="73" t="s">
        <v>297</v>
      </c>
      <c r="R298" s="72" t="n">
        <f aca="false">S298</f>
        <v>20614</v>
      </c>
      <c r="S298" s="72" t="n">
        <f aca="false">G298*T298</f>
        <v>20614</v>
      </c>
      <c r="T298" s="92" t="n">
        <v>1.1</v>
      </c>
      <c r="U298" s="72" t="n">
        <f aca="false">I298*V298</f>
        <v>28321.7763227991</v>
      </c>
      <c r="V298" s="75" t="n">
        <f aca="false">H298*1.07</f>
        <v>26668.3392870048</v>
      </c>
      <c r="W298" s="76" t="n">
        <f aca="false">V298</f>
        <v>26668.3392870048</v>
      </c>
      <c r="X298" s="77" t="n">
        <f aca="false">W298*1.055</f>
        <v>28135.0979477901</v>
      </c>
    </row>
    <row r="299" customFormat="false" ht="15" hidden="false" customHeight="true" outlineLevel="0" collapsed="false">
      <c r="A299" s="122" t="s">
        <v>357</v>
      </c>
      <c r="B299" s="144" t="s">
        <v>358</v>
      </c>
      <c r="C299" s="71"/>
      <c r="D299" s="71"/>
      <c r="E299" s="71" t="n">
        <v>450</v>
      </c>
      <c r="F299" s="71" t="n">
        <f aca="false">E299*1.092</f>
        <v>491.4</v>
      </c>
      <c r="G299" s="72" t="n">
        <v>540</v>
      </c>
      <c r="H299" s="91" t="n">
        <f aca="false">J299*I299</f>
        <v>859.64575536</v>
      </c>
      <c r="I299" s="73" t="n">
        <v>1.062</v>
      </c>
      <c r="J299" s="72" t="n">
        <f aca="false">K299*L299</f>
        <v>809.45928</v>
      </c>
      <c r="K299" s="73" t="n">
        <v>1.064</v>
      </c>
      <c r="L299" s="72" t="n">
        <f aca="false">M299*N299</f>
        <v>760.77</v>
      </c>
      <c r="M299" s="71" t="n">
        <v>1.07</v>
      </c>
      <c r="N299" s="72" t="n">
        <v>711</v>
      </c>
      <c r="O299" s="189" t="s">
        <v>349</v>
      </c>
      <c r="P299" s="91" t="n">
        <v>661</v>
      </c>
      <c r="Q299" s="189" t="s">
        <v>349</v>
      </c>
      <c r="R299" s="72" t="n">
        <v>609</v>
      </c>
      <c r="S299" s="72" t="n">
        <v>609</v>
      </c>
      <c r="T299" s="92" t="n">
        <v>1.1</v>
      </c>
      <c r="U299" s="72" t="n">
        <v>-606.8</v>
      </c>
      <c r="V299" s="75" t="n">
        <f aca="false">H299*1.07</f>
        <v>919.8209582352</v>
      </c>
      <c r="W299" s="76" t="n">
        <f aca="false">V299</f>
        <v>919.8209582352</v>
      </c>
      <c r="X299" s="77" t="n">
        <f aca="false">W299*1.055+1</f>
        <v>971.411110938136</v>
      </c>
    </row>
    <row r="300" customFormat="false" ht="15" hidden="false" customHeight="true" outlineLevel="0" collapsed="false">
      <c r="A300" s="122"/>
      <c r="B300" s="144" t="s">
        <v>359</v>
      </c>
      <c r="C300" s="71"/>
      <c r="D300" s="71"/>
      <c r="E300" s="71"/>
      <c r="F300" s="71"/>
      <c r="G300" s="72"/>
      <c r="H300" s="91" t="n">
        <f aca="false">J300*I300</f>
        <v>131.688</v>
      </c>
      <c r="I300" s="73" t="n">
        <v>1.062</v>
      </c>
      <c r="J300" s="72" t="n">
        <v>124</v>
      </c>
      <c r="K300" s="73"/>
      <c r="L300" s="72"/>
      <c r="M300" s="71"/>
      <c r="N300" s="72"/>
      <c r="O300" s="189"/>
      <c r="P300" s="91"/>
      <c r="Q300" s="189"/>
      <c r="R300" s="72"/>
      <c r="S300" s="72"/>
      <c r="T300" s="92"/>
      <c r="U300" s="72"/>
      <c r="V300" s="75" t="n">
        <f aca="false">H300*1.07</f>
        <v>140.90616</v>
      </c>
      <c r="W300" s="76" t="n">
        <f aca="false">V300</f>
        <v>140.90616</v>
      </c>
      <c r="X300" s="77" t="n">
        <f aca="false">W300*1.055</f>
        <v>148.6559988</v>
      </c>
    </row>
    <row r="301" customFormat="false" ht="15" hidden="false" customHeight="true" outlineLevel="0" collapsed="false">
      <c r="A301" s="122" t="s">
        <v>360</v>
      </c>
      <c r="B301" s="144" t="s">
        <v>361</v>
      </c>
      <c r="C301" s="71"/>
      <c r="D301" s="71"/>
      <c r="E301" s="71"/>
      <c r="F301" s="71"/>
      <c r="G301" s="72"/>
      <c r="H301" s="91"/>
      <c r="I301" s="73"/>
      <c r="J301" s="72"/>
      <c r="K301" s="73"/>
      <c r="L301" s="72"/>
      <c r="M301" s="71"/>
      <c r="N301" s="72"/>
      <c r="O301" s="189"/>
      <c r="P301" s="91"/>
      <c r="Q301" s="189"/>
      <c r="R301" s="72"/>
      <c r="S301" s="72"/>
      <c r="T301" s="92"/>
      <c r="U301" s="72"/>
      <c r="V301" s="75"/>
      <c r="W301" s="76" t="n">
        <v>4049</v>
      </c>
      <c r="X301" s="77" t="n">
        <f aca="false">W301*1.055</f>
        <v>4271.695</v>
      </c>
    </row>
    <row r="302" customFormat="false" ht="30.75" hidden="false" customHeight="true" outlineLevel="0" collapsed="false">
      <c r="A302" s="122" t="s">
        <v>362</v>
      </c>
      <c r="B302" s="144" t="s">
        <v>363</v>
      </c>
      <c r="C302" s="71" t="n">
        <v>19.180876819104</v>
      </c>
      <c r="D302" s="71" t="n">
        <f aca="false">C302*1.0582</f>
        <v>20.2972038499759</v>
      </c>
      <c r="E302" s="71" t="n">
        <f aca="false">ROUND(D302,0)</f>
        <v>20</v>
      </c>
      <c r="F302" s="71" t="n">
        <f aca="false">E302*1.092</f>
        <v>21.84</v>
      </c>
      <c r="G302" s="72" t="n">
        <v>24</v>
      </c>
      <c r="H302" s="127" t="n">
        <f aca="false">J302*I302</f>
        <v>31.919336064</v>
      </c>
      <c r="I302" s="73" t="n">
        <v>1.062</v>
      </c>
      <c r="J302" s="72" t="n">
        <f aca="false">K302*L302</f>
        <v>30.055872</v>
      </c>
      <c r="K302" s="73" t="n">
        <v>1.064</v>
      </c>
      <c r="L302" s="72" t="n">
        <f aca="false">M302*N302</f>
        <v>28.248</v>
      </c>
      <c r="M302" s="71" t="n">
        <v>1.07</v>
      </c>
      <c r="N302" s="72" t="n">
        <f aca="false">P302</f>
        <v>26.4</v>
      </c>
      <c r="O302" s="73" t="s">
        <v>297</v>
      </c>
      <c r="P302" s="72" t="n">
        <f aca="false">SUM(R302)</f>
        <v>26.4</v>
      </c>
      <c r="Q302" s="73" t="s">
        <v>297</v>
      </c>
      <c r="R302" s="72" t="n">
        <f aca="false">S302</f>
        <v>26.4</v>
      </c>
      <c r="S302" s="72" t="n">
        <f aca="false">G302*T302</f>
        <v>26.4</v>
      </c>
      <c r="T302" s="92" t="n">
        <v>1.1</v>
      </c>
      <c r="U302" s="72" t="n">
        <f aca="false">I302*V302</f>
        <v>36.2712183429658</v>
      </c>
      <c r="V302" s="168" t="n">
        <f aca="false">H302*1.07</f>
        <v>34.15368958848</v>
      </c>
      <c r="W302" s="169" t="n">
        <f aca="false">V302</f>
        <v>34.15368958848</v>
      </c>
      <c r="X302" s="77" t="n">
        <f aca="false">W302*1.055</f>
        <v>36.0321425158464</v>
      </c>
    </row>
    <row r="303" customFormat="false" ht="27.9" hidden="false" customHeight="true" outlineLevel="0" collapsed="false">
      <c r="A303" s="122" t="s">
        <v>364</v>
      </c>
      <c r="B303" s="144" t="s">
        <v>365</v>
      </c>
      <c r="C303" s="70" t="n">
        <v>67.5</v>
      </c>
      <c r="D303" s="71" t="n">
        <v>71.4285</v>
      </c>
      <c r="E303" s="71" t="n">
        <f aca="false">ROUND(D303,0)</f>
        <v>71</v>
      </c>
      <c r="F303" s="71" t="n">
        <f aca="false">E303*1.092</f>
        <v>77.532</v>
      </c>
      <c r="G303" s="72" t="n">
        <v>86</v>
      </c>
      <c r="H303" s="127" t="n">
        <f aca="false">J303*I303</f>
        <v>114.377620896</v>
      </c>
      <c r="I303" s="73" t="n">
        <v>1.062</v>
      </c>
      <c r="J303" s="72" t="n">
        <f aca="false">K303*L303</f>
        <v>107.700208</v>
      </c>
      <c r="K303" s="73" t="n">
        <v>1.064</v>
      </c>
      <c r="L303" s="72" t="n">
        <f aca="false">M303*N303</f>
        <v>101.222</v>
      </c>
      <c r="M303" s="71" t="n">
        <v>1.07</v>
      </c>
      <c r="N303" s="72" t="n">
        <f aca="false">P303</f>
        <v>94.6</v>
      </c>
      <c r="O303" s="73" t="s">
        <v>297</v>
      </c>
      <c r="P303" s="72" t="n">
        <f aca="false">SUM(R303)</f>
        <v>94.6</v>
      </c>
      <c r="Q303" s="73" t="s">
        <v>297</v>
      </c>
      <c r="R303" s="72" t="n">
        <f aca="false">S303</f>
        <v>94.6</v>
      </c>
      <c r="S303" s="72" t="n">
        <f aca="false">G303*T303</f>
        <v>94.6</v>
      </c>
      <c r="T303" s="92" t="n">
        <v>1.1</v>
      </c>
      <c r="U303" s="72" t="n">
        <f aca="false">I303*V303</f>
        <v>129.971865728961</v>
      </c>
      <c r="V303" s="168" t="n">
        <f aca="false">H303*1.07</f>
        <v>122.38405435872</v>
      </c>
      <c r="W303" s="169" t="n">
        <f aca="false">V303</f>
        <v>122.38405435872</v>
      </c>
      <c r="X303" s="77" t="n">
        <f aca="false">W303*1.055</f>
        <v>129.11517734845</v>
      </c>
    </row>
    <row r="304" customFormat="false" ht="15" hidden="false" customHeight="true" outlineLevel="0" collapsed="false">
      <c r="A304" s="122" t="s">
        <v>366</v>
      </c>
      <c r="B304" s="144" t="s">
        <v>367</v>
      </c>
      <c r="C304" s="71" t="n">
        <v>76.034812692384</v>
      </c>
      <c r="D304" s="71" t="n">
        <f aca="false">C304*1.0582</f>
        <v>80.4600387910808</v>
      </c>
      <c r="E304" s="71" t="n">
        <f aca="false">ROUND(D304,0)</f>
        <v>80</v>
      </c>
      <c r="F304" s="71" t="n">
        <f aca="false">E304*1.092</f>
        <v>87.36</v>
      </c>
      <c r="G304" s="72" t="n">
        <v>96</v>
      </c>
      <c r="H304" s="91" t="n">
        <f aca="false">J304*I304</f>
        <v>127.677344256</v>
      </c>
      <c r="I304" s="73" t="n">
        <v>1.062</v>
      </c>
      <c r="J304" s="72" t="n">
        <f aca="false">K304*L304</f>
        <v>120.223488</v>
      </c>
      <c r="K304" s="73" t="n">
        <v>1.064</v>
      </c>
      <c r="L304" s="72" t="n">
        <f aca="false">M304*N304</f>
        <v>112.992</v>
      </c>
      <c r="M304" s="71" t="n">
        <v>1.07</v>
      </c>
      <c r="N304" s="72" t="n">
        <f aca="false">P304</f>
        <v>105.6</v>
      </c>
      <c r="O304" s="73" t="s">
        <v>297</v>
      </c>
      <c r="P304" s="72" t="n">
        <f aca="false">SUM(R304)</f>
        <v>105.6</v>
      </c>
      <c r="Q304" s="73" t="s">
        <v>297</v>
      </c>
      <c r="R304" s="72" t="n">
        <f aca="false">S304</f>
        <v>105.6</v>
      </c>
      <c r="S304" s="72" t="n">
        <f aca="false">G304*T304</f>
        <v>105.6</v>
      </c>
      <c r="T304" s="92" t="n">
        <v>1.1</v>
      </c>
      <c r="U304" s="72" t="n">
        <f aca="false">I304*V304</f>
        <v>145.084873371863</v>
      </c>
      <c r="V304" s="75" t="n">
        <f aca="false">H304*1.07</f>
        <v>136.61475835392</v>
      </c>
      <c r="W304" s="76" t="n">
        <f aca="false">V304</f>
        <v>136.61475835392</v>
      </c>
      <c r="X304" s="77" t="n">
        <f aca="false">W304*1.055</f>
        <v>144.128570063386</v>
      </c>
    </row>
    <row r="305" customFormat="false" ht="15" hidden="false" customHeight="true" outlineLevel="0" collapsed="false">
      <c r="A305" s="122" t="s">
        <v>368</v>
      </c>
      <c r="B305" s="144" t="s">
        <v>369</v>
      </c>
      <c r="C305" s="71" t="n">
        <v>102.703411478304</v>
      </c>
      <c r="D305" s="71" t="n">
        <f aca="false">C305*1.0582</f>
        <v>108.680750026341</v>
      </c>
      <c r="E305" s="71" t="n">
        <f aca="false">ROUND(D305,0)</f>
        <v>109</v>
      </c>
      <c r="F305" s="71" t="n">
        <f aca="false">E305*1.092</f>
        <v>119.028</v>
      </c>
      <c r="G305" s="72" t="n">
        <v>131</v>
      </c>
      <c r="H305" s="91" t="n">
        <f aca="false">J305*I305</f>
        <v>174.226376016</v>
      </c>
      <c r="I305" s="73" t="n">
        <v>1.062</v>
      </c>
      <c r="J305" s="72" t="n">
        <f aca="false">K305*L305</f>
        <v>164.054968</v>
      </c>
      <c r="K305" s="73" t="n">
        <v>1.064</v>
      </c>
      <c r="L305" s="72" t="n">
        <f aca="false">M305*N305</f>
        <v>154.187</v>
      </c>
      <c r="M305" s="71" t="n">
        <v>1.07</v>
      </c>
      <c r="N305" s="72" t="n">
        <f aca="false">P305</f>
        <v>144.1</v>
      </c>
      <c r="O305" s="73" t="s">
        <v>297</v>
      </c>
      <c r="P305" s="72" t="n">
        <f aca="false">SUM(R305)</f>
        <v>144.1</v>
      </c>
      <c r="Q305" s="73" t="s">
        <v>297</v>
      </c>
      <c r="R305" s="72" t="n">
        <f aca="false">S305</f>
        <v>144.1</v>
      </c>
      <c r="S305" s="72" t="n">
        <f aca="false">G305*T305</f>
        <v>144.1</v>
      </c>
      <c r="T305" s="92" t="n">
        <v>1.1</v>
      </c>
      <c r="U305" s="72" t="n">
        <f aca="false">I305*V305</f>
        <v>197.980400122022</v>
      </c>
      <c r="V305" s="75" t="n">
        <f aca="false">H305*1.07</f>
        <v>186.42222233712</v>
      </c>
      <c r="W305" s="76" t="n">
        <f aca="false">V305</f>
        <v>186.42222233712</v>
      </c>
      <c r="X305" s="77" t="n">
        <f aca="false">W305*1.055-1</f>
        <v>195.675444565662</v>
      </c>
    </row>
    <row r="306" customFormat="false" ht="15" hidden="false" customHeight="true" outlineLevel="0" collapsed="false">
      <c r="A306" s="122" t="s">
        <v>370</v>
      </c>
      <c r="B306" s="144" t="s">
        <v>371</v>
      </c>
      <c r="C306" s="71" t="n">
        <v>867.31558359264</v>
      </c>
      <c r="D306" s="71" t="n">
        <f aca="false">C306*1.0582</f>
        <v>917.793350557732</v>
      </c>
      <c r="E306" s="71" t="n">
        <f aca="false">ROUND(D306,0)</f>
        <v>918</v>
      </c>
      <c r="F306" s="71" t="n">
        <f aca="false">E306*1.092</f>
        <v>1002.456</v>
      </c>
      <c r="G306" s="72" t="n">
        <v>1102</v>
      </c>
      <c r="H306" s="91" t="n">
        <f aca="false">J306*I306</f>
        <v>1465.629514272</v>
      </c>
      <c r="I306" s="73" t="n">
        <v>1.062</v>
      </c>
      <c r="J306" s="72" t="n">
        <f aca="false">K306*L306</f>
        <v>1380.065456</v>
      </c>
      <c r="K306" s="73" t="n">
        <v>1.064</v>
      </c>
      <c r="L306" s="72" t="n">
        <f aca="false">M306*N306</f>
        <v>1297.054</v>
      </c>
      <c r="M306" s="71" t="n">
        <v>1.07</v>
      </c>
      <c r="N306" s="72" t="n">
        <f aca="false">P306</f>
        <v>1212.2</v>
      </c>
      <c r="O306" s="73" t="s">
        <v>297</v>
      </c>
      <c r="P306" s="72" t="n">
        <f aca="false">SUM(R306)</f>
        <v>1212.2</v>
      </c>
      <c r="Q306" s="73" t="s">
        <v>297</v>
      </c>
      <c r="R306" s="72" t="n">
        <f aca="false">S306</f>
        <v>1212.2</v>
      </c>
      <c r="S306" s="72" t="n">
        <f aca="false">G306*T306</f>
        <v>1212.2</v>
      </c>
      <c r="T306" s="92" t="n">
        <v>1.1</v>
      </c>
      <c r="U306" s="72" t="n">
        <f aca="false">I306*V306</f>
        <v>1665.45344224785</v>
      </c>
      <c r="V306" s="75" t="n">
        <f aca="false">H306*1.07</f>
        <v>1568.22358027104</v>
      </c>
      <c r="W306" s="76" t="n">
        <f aca="false">V306</f>
        <v>1568.22358027104</v>
      </c>
      <c r="X306" s="77" t="n">
        <f aca="false">W306*1.055</f>
        <v>1654.47587718595</v>
      </c>
    </row>
    <row r="307" customFormat="false" ht="15" hidden="false" customHeight="true" outlineLevel="0" collapsed="false">
      <c r="A307" s="122" t="s">
        <v>372</v>
      </c>
      <c r="B307" s="144" t="s">
        <v>373</v>
      </c>
      <c r="C307" s="71" t="n">
        <v>352.11342243168</v>
      </c>
      <c r="D307" s="71" t="n">
        <f aca="false">C307*1.0582</f>
        <v>372.606423617204</v>
      </c>
      <c r="E307" s="71" t="n">
        <f aca="false">ROUND(D307,0)</f>
        <v>373</v>
      </c>
      <c r="F307" s="71" t="n">
        <f aca="false">E307*1.092</f>
        <v>407.316</v>
      </c>
      <c r="G307" s="72" t="n">
        <v>448</v>
      </c>
      <c r="H307" s="91" t="n">
        <f aca="false">J307*I307</f>
        <v>595.827606528</v>
      </c>
      <c r="I307" s="73" t="n">
        <v>1.062</v>
      </c>
      <c r="J307" s="72" t="n">
        <f aca="false">K307*L307</f>
        <v>561.042944</v>
      </c>
      <c r="K307" s="73" t="n">
        <v>1.064</v>
      </c>
      <c r="L307" s="72" t="n">
        <f aca="false">M307*N307</f>
        <v>527.296</v>
      </c>
      <c r="M307" s="71" t="n">
        <v>1.07</v>
      </c>
      <c r="N307" s="72" t="n">
        <f aca="false">P307</f>
        <v>492.8</v>
      </c>
      <c r="O307" s="73" t="s">
        <v>297</v>
      </c>
      <c r="P307" s="72" t="n">
        <f aca="false">SUM(R307)</f>
        <v>492.8</v>
      </c>
      <c r="Q307" s="73" t="s">
        <v>297</v>
      </c>
      <c r="R307" s="72" t="n">
        <f aca="false">S307</f>
        <v>492.8</v>
      </c>
      <c r="S307" s="72" t="n">
        <f aca="false">G307*T307</f>
        <v>492.8</v>
      </c>
      <c r="T307" s="92" t="n">
        <v>1.1</v>
      </c>
      <c r="U307" s="72" t="n">
        <f aca="false">I307*V307</f>
        <v>677.062742402028</v>
      </c>
      <c r="V307" s="75" t="n">
        <f aca="false">H307*1.07</f>
        <v>637.53553898496</v>
      </c>
      <c r="W307" s="76" t="n">
        <f aca="false">V307</f>
        <v>637.53553898496</v>
      </c>
      <c r="X307" s="77" t="n">
        <f aca="false">W307*1.055</f>
        <v>672.599993629133</v>
      </c>
    </row>
    <row r="308" customFormat="false" ht="15" hidden="false" customHeight="true" outlineLevel="0" collapsed="false">
      <c r="A308" s="122" t="s">
        <v>374</v>
      </c>
      <c r="B308" s="144" t="s">
        <v>375</v>
      </c>
      <c r="C308" s="71" t="n">
        <v>376.29099825408</v>
      </c>
      <c r="D308" s="71" t="n">
        <f aca="false">C308*1.0582</f>
        <v>398.191134352467</v>
      </c>
      <c r="E308" s="71" t="n">
        <f aca="false">ROUND(D308,0)</f>
        <v>398</v>
      </c>
      <c r="F308" s="71" t="n">
        <f aca="false">E308*1.092</f>
        <v>434.616</v>
      </c>
      <c r="G308" s="72" t="n">
        <v>480</v>
      </c>
      <c r="H308" s="91" t="n">
        <f aca="false">J308*I308</f>
        <v>638.38672128</v>
      </c>
      <c r="I308" s="73" t="n">
        <v>1.062</v>
      </c>
      <c r="J308" s="72" t="n">
        <f aca="false">K308*L308</f>
        <v>601.11744</v>
      </c>
      <c r="K308" s="73" t="n">
        <v>1.064</v>
      </c>
      <c r="L308" s="72" t="n">
        <f aca="false">M308*N308</f>
        <v>564.96</v>
      </c>
      <c r="M308" s="71" t="n">
        <v>1.07</v>
      </c>
      <c r="N308" s="72" t="n">
        <f aca="false">P308</f>
        <v>528</v>
      </c>
      <c r="O308" s="73" t="s">
        <v>297</v>
      </c>
      <c r="P308" s="72" t="n">
        <f aca="false">SUM(R308)</f>
        <v>528</v>
      </c>
      <c r="Q308" s="73" t="s">
        <v>297</v>
      </c>
      <c r="R308" s="72" t="n">
        <f aca="false">S308</f>
        <v>528</v>
      </c>
      <c r="S308" s="72" t="n">
        <f aca="false">G308*T308</f>
        <v>528</v>
      </c>
      <c r="T308" s="92" t="n">
        <v>1.1</v>
      </c>
      <c r="U308" s="72" t="n">
        <f aca="false">I308*V308</f>
        <v>725.424366859316</v>
      </c>
      <c r="V308" s="75" t="n">
        <f aca="false">H308*1.07</f>
        <v>683.0737917696</v>
      </c>
      <c r="W308" s="76" t="n">
        <f aca="false">V308</f>
        <v>683.0737917696</v>
      </c>
      <c r="X308" s="77" t="n">
        <f aca="false">W308*1.055</f>
        <v>720.642850316928</v>
      </c>
    </row>
    <row r="309" customFormat="false" ht="15" hidden="false" customHeight="true" outlineLevel="0" collapsed="false">
      <c r="A309" s="122" t="s">
        <v>376</v>
      </c>
      <c r="B309" s="170" t="s">
        <v>377</v>
      </c>
      <c r="C309" s="177" t="n">
        <v>529</v>
      </c>
      <c r="D309" s="71" t="n">
        <v>559.79</v>
      </c>
      <c r="E309" s="71" t="n">
        <f aca="false">ROUND(D309,0)</f>
        <v>560</v>
      </c>
      <c r="F309" s="71" t="n">
        <f aca="false">E309*1.092</f>
        <v>611.52</v>
      </c>
      <c r="G309" s="72" t="n">
        <v>673</v>
      </c>
      <c r="H309" s="91" t="n">
        <f aca="false">J309*I309</f>
        <v>895.071382128</v>
      </c>
      <c r="I309" s="73" t="n">
        <v>1.062</v>
      </c>
      <c r="J309" s="72" t="n">
        <f aca="false">K309*L309</f>
        <v>842.816744</v>
      </c>
      <c r="K309" s="73" t="n">
        <v>1.064</v>
      </c>
      <c r="L309" s="72" t="n">
        <f aca="false">M309*N309</f>
        <v>792.121</v>
      </c>
      <c r="M309" s="71" t="n">
        <v>1.07</v>
      </c>
      <c r="N309" s="72" t="n">
        <f aca="false">P309</f>
        <v>740.3</v>
      </c>
      <c r="O309" s="73" t="s">
        <v>297</v>
      </c>
      <c r="P309" s="72" t="n">
        <f aca="false">SUM(R309)</f>
        <v>740.3</v>
      </c>
      <c r="Q309" s="73" t="s">
        <v>297</v>
      </c>
      <c r="R309" s="72" t="n">
        <f aca="false">S309</f>
        <v>740.3</v>
      </c>
      <c r="S309" s="72" t="n">
        <f aca="false">G309*T309</f>
        <v>740.3</v>
      </c>
      <c r="T309" s="92" t="n">
        <v>1.1</v>
      </c>
      <c r="U309" s="72" t="n">
        <f aca="false">I309*V309</f>
        <v>1017.10541436733</v>
      </c>
      <c r="V309" s="75" t="n">
        <f aca="false">H309*1.07</f>
        <v>957.72637887696</v>
      </c>
      <c r="W309" s="76" t="n">
        <f aca="false">V309</f>
        <v>957.72637887696</v>
      </c>
      <c r="X309" s="77" t="n">
        <f aca="false">W309*1.055+1</f>
        <v>1011.40132971519</v>
      </c>
    </row>
    <row r="310" customFormat="false" ht="15" hidden="false" customHeight="true" outlineLevel="0" collapsed="false">
      <c r="A310" s="122" t="s">
        <v>378</v>
      </c>
      <c r="B310" s="170" t="s">
        <v>379</v>
      </c>
      <c r="C310" s="177"/>
      <c r="D310" s="71"/>
      <c r="E310" s="71"/>
      <c r="F310" s="71" t="n">
        <v>589</v>
      </c>
      <c r="G310" s="72" t="n">
        <v>648</v>
      </c>
      <c r="H310" s="91" t="n">
        <f aca="false">J310*I310</f>
        <v>861.822073728</v>
      </c>
      <c r="I310" s="73" t="n">
        <v>1.062</v>
      </c>
      <c r="J310" s="72" t="n">
        <f aca="false">K310*L310</f>
        <v>811.508544</v>
      </c>
      <c r="K310" s="73" t="n">
        <v>1.064</v>
      </c>
      <c r="L310" s="72" t="n">
        <f aca="false">M310*N310</f>
        <v>762.696</v>
      </c>
      <c r="M310" s="71" t="n">
        <v>1.07</v>
      </c>
      <c r="N310" s="72" t="n">
        <f aca="false">P310</f>
        <v>712.8</v>
      </c>
      <c r="O310" s="73" t="s">
        <v>297</v>
      </c>
      <c r="P310" s="72" t="n">
        <f aca="false">SUM(R310)</f>
        <v>712.8</v>
      </c>
      <c r="Q310" s="73" t="s">
        <v>297</v>
      </c>
      <c r="R310" s="72" t="n">
        <f aca="false">S310</f>
        <v>712.8</v>
      </c>
      <c r="S310" s="72" t="n">
        <f aca="false">G310*T310</f>
        <v>712.8</v>
      </c>
      <c r="T310" s="92" t="n">
        <v>1.1</v>
      </c>
      <c r="U310" s="72" t="n">
        <f aca="false">I310*V310</f>
        <v>979.322895260076</v>
      </c>
      <c r="V310" s="75" t="n">
        <f aca="false">H310*1.07</f>
        <v>922.14961888896</v>
      </c>
      <c r="W310" s="76" t="n">
        <f aca="false">V310</f>
        <v>922.14961888896</v>
      </c>
      <c r="X310" s="77" t="n">
        <f aca="false">W310*1.055</f>
        <v>972.867847927853</v>
      </c>
    </row>
    <row r="311" customFormat="false" ht="15" hidden="false" customHeight="true" outlineLevel="0" collapsed="false">
      <c r="A311" s="122" t="s">
        <v>380</v>
      </c>
      <c r="B311" s="170" t="s">
        <v>381</v>
      </c>
      <c r="C311" s="177" t="n">
        <v>44.1</v>
      </c>
      <c r="D311" s="71" t="n">
        <f aca="false">C311*1.0582</f>
        <v>46.66662</v>
      </c>
      <c r="E311" s="71" t="n">
        <f aca="false">ROUND(D311,0)</f>
        <v>47</v>
      </c>
      <c r="F311" s="71" t="n">
        <f aca="false">E311*1.092</f>
        <v>51.324</v>
      </c>
      <c r="G311" s="72" t="n">
        <v>56</v>
      </c>
      <c r="H311" s="91" t="n">
        <f aca="false">J311*I311</f>
        <v>74.478450816</v>
      </c>
      <c r="I311" s="73" t="n">
        <v>1.062</v>
      </c>
      <c r="J311" s="72" t="n">
        <f aca="false">K311*L311</f>
        <v>70.130368</v>
      </c>
      <c r="K311" s="73" t="n">
        <v>1.064</v>
      </c>
      <c r="L311" s="72" t="n">
        <f aca="false">M311*N311</f>
        <v>65.912</v>
      </c>
      <c r="M311" s="71" t="n">
        <v>1.07</v>
      </c>
      <c r="N311" s="72" t="n">
        <f aca="false">P311</f>
        <v>61.6</v>
      </c>
      <c r="O311" s="73" t="s">
        <v>297</v>
      </c>
      <c r="P311" s="72" t="n">
        <f aca="false">SUM(R311)</f>
        <v>61.6</v>
      </c>
      <c r="Q311" s="73" t="s">
        <v>297</v>
      </c>
      <c r="R311" s="72" t="n">
        <f aca="false">S311</f>
        <v>61.6</v>
      </c>
      <c r="S311" s="72" t="n">
        <f aca="false">G311*T311</f>
        <v>61.6</v>
      </c>
      <c r="T311" s="92" t="n">
        <v>1.1</v>
      </c>
      <c r="U311" s="72" t="n">
        <f aca="false">I311*V311</f>
        <v>84.6328428002535</v>
      </c>
      <c r="V311" s="75" t="n">
        <f aca="false">H311*1.07</f>
        <v>79.69194237312</v>
      </c>
      <c r="W311" s="76" t="n">
        <f aca="false">V311</f>
        <v>79.69194237312</v>
      </c>
      <c r="X311" s="77" t="n">
        <f aca="false">W311*1.055</f>
        <v>84.0749992036416</v>
      </c>
    </row>
    <row r="312" customFormat="false" ht="15" hidden="false" customHeight="true" outlineLevel="0" collapsed="false">
      <c r="A312" s="122" t="s">
        <v>382</v>
      </c>
      <c r="B312" s="144" t="s">
        <v>383</v>
      </c>
      <c r="C312" s="71" t="n">
        <v>3484.06194138912</v>
      </c>
      <c r="D312" s="71" t="n">
        <f aca="false">C312*1.0582</f>
        <v>3686.83434637797</v>
      </c>
      <c r="E312" s="71" t="n">
        <f aca="false">ROUND(D312,0)</f>
        <v>3687</v>
      </c>
      <c r="F312" s="71" t="n">
        <f aca="false">E312*1.092</f>
        <v>4026.204</v>
      </c>
      <c r="G312" s="72" t="n">
        <v>4430</v>
      </c>
      <c r="H312" s="91" t="n">
        <f aca="false">J312*I312</f>
        <v>5891.77744848</v>
      </c>
      <c r="I312" s="73" t="n">
        <v>1.062</v>
      </c>
      <c r="J312" s="72" t="n">
        <f aca="false">K312*L312</f>
        <v>5547.81304</v>
      </c>
      <c r="K312" s="73" t="n">
        <v>1.064</v>
      </c>
      <c r="L312" s="72" t="n">
        <f aca="false">M312*N312</f>
        <v>5214.11</v>
      </c>
      <c r="M312" s="71" t="n">
        <v>1.07</v>
      </c>
      <c r="N312" s="72" t="n">
        <f aca="false">P312</f>
        <v>4873</v>
      </c>
      <c r="O312" s="73" t="s">
        <v>297</v>
      </c>
      <c r="P312" s="72" t="n">
        <f aca="false">SUM(R312)</f>
        <v>4873</v>
      </c>
      <c r="Q312" s="73" t="s">
        <v>297</v>
      </c>
      <c r="R312" s="72" t="n">
        <f aca="false">S312</f>
        <v>4873</v>
      </c>
      <c r="S312" s="72" t="n">
        <f aca="false">G312*T312</f>
        <v>4873</v>
      </c>
      <c r="T312" s="92" t="n">
        <v>1.1</v>
      </c>
      <c r="U312" s="72" t="n">
        <f aca="false">I312*V312</f>
        <v>6695.06238580577</v>
      </c>
      <c r="V312" s="75" t="n">
        <f aca="false">H312*1.07</f>
        <v>6304.2018698736</v>
      </c>
      <c r="W312" s="76" t="n">
        <f aca="false">V312</f>
        <v>6304.2018698736</v>
      </c>
      <c r="X312" s="77" t="n">
        <f aca="false">W312*1.055</f>
        <v>6650.93297271665</v>
      </c>
    </row>
    <row r="313" s="86" customFormat="true" ht="15" hidden="false" customHeight="true" outlineLevel="0" collapsed="false">
      <c r="A313" s="84" t="s">
        <v>384</v>
      </c>
      <c r="B313" s="63" t="s">
        <v>385</v>
      </c>
      <c r="C313" s="63"/>
      <c r="D313" s="63"/>
      <c r="E313" s="63"/>
      <c r="F313" s="63"/>
      <c r="G313" s="63"/>
      <c r="H313" s="63"/>
      <c r="I313" s="63"/>
      <c r="J313" s="63"/>
      <c r="K313" s="73"/>
      <c r="L313" s="72" t="n">
        <f aca="false">M313*N313</f>
        <v>0</v>
      </c>
      <c r="M313" s="71" t="n">
        <v>1.07</v>
      </c>
      <c r="N313" s="72" t="n">
        <f aca="false">P313</f>
        <v>0</v>
      </c>
      <c r="O313" s="73"/>
      <c r="P313" s="72"/>
      <c r="Q313" s="73"/>
      <c r="R313" s="72"/>
      <c r="S313" s="72"/>
      <c r="T313" s="74"/>
      <c r="U313" s="72"/>
      <c r="V313" s="75"/>
      <c r="X313" s="77"/>
    </row>
    <row r="314" customFormat="false" ht="15" hidden="false" customHeight="true" outlineLevel="0" collapsed="false">
      <c r="A314" s="84"/>
      <c r="B314" s="84" t="s">
        <v>386</v>
      </c>
      <c r="C314" s="71" t="n">
        <v>3219.57391496832</v>
      </c>
      <c r="D314" s="71" t="n">
        <f aca="false">C314*1.0582</f>
        <v>3406.95311681948</v>
      </c>
      <c r="E314" s="71" t="n">
        <f aca="false">ROUND(D314,0)</f>
        <v>3407</v>
      </c>
      <c r="F314" s="71" t="n">
        <f aca="false">E314*1.092</f>
        <v>3720.444</v>
      </c>
      <c r="G314" s="72" t="n">
        <v>4092</v>
      </c>
      <c r="H314" s="91" t="n">
        <f aca="false">J314*I314</f>
        <v>5442.246798912</v>
      </c>
      <c r="I314" s="73" t="n">
        <v>1.062</v>
      </c>
      <c r="J314" s="72" t="n">
        <f aca="false">K314*L314</f>
        <v>5124.526176</v>
      </c>
      <c r="K314" s="73" t="n">
        <v>1.064</v>
      </c>
      <c r="L314" s="72" t="n">
        <f aca="false">M314*N314</f>
        <v>4816.284</v>
      </c>
      <c r="M314" s="71" t="n">
        <v>1.07</v>
      </c>
      <c r="N314" s="72" t="n">
        <f aca="false">P314</f>
        <v>4501.2</v>
      </c>
      <c r="O314" s="73" t="s">
        <v>297</v>
      </c>
      <c r="P314" s="72" t="n">
        <f aca="false">SUM(R314)</f>
        <v>4501.2</v>
      </c>
      <c r="Q314" s="73" t="s">
        <v>297</v>
      </c>
      <c r="R314" s="72" t="n">
        <f aca="false">S314</f>
        <v>4501.2</v>
      </c>
      <c r="S314" s="72" t="n">
        <f aca="false">G314*T314</f>
        <v>4501.2</v>
      </c>
      <c r="T314" s="92" t="n">
        <v>1.1</v>
      </c>
      <c r="U314" s="72" t="n">
        <f aca="false">I314*V314</f>
        <v>6184.24272747567</v>
      </c>
      <c r="V314" s="75" t="n">
        <f aca="false">H314*1.07</f>
        <v>5823.20407483584</v>
      </c>
      <c r="W314" s="76" t="n">
        <f aca="false">V314</f>
        <v>5823.20407483584</v>
      </c>
      <c r="X314" s="77" t="n">
        <f aca="false">W314*1.055</f>
        <v>6143.48029895181</v>
      </c>
    </row>
    <row r="315" customFormat="false" ht="15" hidden="false" customHeight="true" outlineLevel="0" collapsed="false">
      <c r="A315" s="84"/>
      <c r="B315" s="84" t="s">
        <v>387</v>
      </c>
      <c r="C315" s="71"/>
      <c r="D315" s="71"/>
      <c r="E315" s="71"/>
      <c r="F315" s="71"/>
      <c r="G315" s="72" t="n">
        <v>3744</v>
      </c>
      <c r="H315" s="91" t="n">
        <f aca="false">J315*I315</f>
        <v>4979.416425984</v>
      </c>
      <c r="I315" s="73" t="n">
        <v>1.062</v>
      </c>
      <c r="J315" s="72" t="n">
        <f aca="false">K315*L315</f>
        <v>4688.716032</v>
      </c>
      <c r="K315" s="73" t="n">
        <v>1.064</v>
      </c>
      <c r="L315" s="72" t="n">
        <f aca="false">M315*N315</f>
        <v>4406.688</v>
      </c>
      <c r="M315" s="71" t="n">
        <v>1.07</v>
      </c>
      <c r="N315" s="72" t="n">
        <f aca="false">P315</f>
        <v>4118.4</v>
      </c>
      <c r="O315" s="73" t="s">
        <v>297</v>
      </c>
      <c r="P315" s="72" t="n">
        <f aca="false">SUM(R315)</f>
        <v>4118.4</v>
      </c>
      <c r="Q315" s="73" t="s">
        <v>297</v>
      </c>
      <c r="R315" s="72" t="n">
        <f aca="false">S315</f>
        <v>4118.4</v>
      </c>
      <c r="S315" s="72" t="n">
        <f aca="false">G315*T315</f>
        <v>4118.4</v>
      </c>
      <c r="T315" s="92" t="n">
        <v>1.1</v>
      </c>
      <c r="U315" s="72" t="n">
        <f aca="false">I315*V315</f>
        <v>5658.31006150266</v>
      </c>
      <c r="V315" s="75" t="n">
        <f aca="false">H315*1.07</f>
        <v>5327.97557580288</v>
      </c>
      <c r="W315" s="76" t="n">
        <f aca="false">V315</f>
        <v>5327.97557580288</v>
      </c>
      <c r="X315" s="77" t="n">
        <f aca="false">W315*1.055</f>
        <v>5621.01423247204</v>
      </c>
    </row>
    <row r="316" customFormat="false" ht="15" hidden="false" customHeight="true" outlineLevel="0" collapsed="false">
      <c r="A316" s="84"/>
      <c r="B316" s="69" t="s">
        <v>388</v>
      </c>
      <c r="C316" s="71"/>
      <c r="D316" s="71"/>
      <c r="E316" s="71"/>
      <c r="F316" s="71"/>
      <c r="G316" s="72" t="n">
        <v>1871</v>
      </c>
      <c r="H316" s="91" t="n">
        <f aca="false">J316*I316</f>
        <v>2488.378240656</v>
      </c>
      <c r="I316" s="73" t="n">
        <v>1.062</v>
      </c>
      <c r="J316" s="72" t="n">
        <f aca="false">K316*L316</f>
        <v>2343.105688</v>
      </c>
      <c r="K316" s="73" t="n">
        <v>1.064</v>
      </c>
      <c r="L316" s="72" t="n">
        <f aca="false">M316*N316</f>
        <v>2202.167</v>
      </c>
      <c r="M316" s="71" t="n">
        <v>1.07</v>
      </c>
      <c r="N316" s="72" t="n">
        <f aca="false">P316</f>
        <v>2058.1</v>
      </c>
      <c r="O316" s="73" t="s">
        <v>297</v>
      </c>
      <c r="P316" s="72" t="n">
        <f aca="false">SUM(R316)</f>
        <v>2058.1</v>
      </c>
      <c r="Q316" s="73" t="s">
        <v>297</v>
      </c>
      <c r="R316" s="72" t="n">
        <f aca="false">S316</f>
        <v>2058.1</v>
      </c>
      <c r="S316" s="72" t="n">
        <f aca="false">G316*T316</f>
        <v>2058.1</v>
      </c>
      <c r="T316" s="92" t="n">
        <v>1.1</v>
      </c>
      <c r="U316" s="72" t="n">
        <f aca="false">I316*V316</f>
        <v>2827.64372998704</v>
      </c>
      <c r="V316" s="75" t="n">
        <f aca="false">H316*1.07</f>
        <v>2662.56471750192</v>
      </c>
      <c r="W316" s="76" t="n">
        <f aca="false">V316</f>
        <v>2662.56471750192</v>
      </c>
      <c r="X316" s="77" t="n">
        <f aca="false">W316*1.055</f>
        <v>2809.00577696453</v>
      </c>
    </row>
    <row r="317" customFormat="false" ht="15" hidden="false" customHeight="true" outlineLevel="0" collapsed="false">
      <c r="A317" s="84"/>
      <c r="B317" s="69" t="s">
        <v>389</v>
      </c>
      <c r="C317" s="71"/>
      <c r="D317" s="71"/>
      <c r="E317" s="71"/>
      <c r="F317" s="71"/>
      <c r="G317" s="72" t="n">
        <v>813</v>
      </c>
      <c r="H317" s="91" t="n">
        <f aca="false">J317*I317</f>
        <v>1081.267509168</v>
      </c>
      <c r="I317" s="73" t="n">
        <v>1.062</v>
      </c>
      <c r="J317" s="72" t="n">
        <f aca="false">K317*L317</f>
        <v>1018.142664</v>
      </c>
      <c r="K317" s="73" t="n">
        <v>1.064</v>
      </c>
      <c r="L317" s="72" t="n">
        <f aca="false">M317*N317</f>
        <v>956.901</v>
      </c>
      <c r="M317" s="71" t="n">
        <v>1.07</v>
      </c>
      <c r="N317" s="72" t="n">
        <f aca="false">P317</f>
        <v>894.3</v>
      </c>
      <c r="O317" s="73" t="s">
        <v>297</v>
      </c>
      <c r="P317" s="72" t="n">
        <f aca="false">SUM(R317)</f>
        <v>894.3</v>
      </c>
      <c r="Q317" s="73" t="s">
        <v>297</v>
      </c>
      <c r="R317" s="72" t="n">
        <f aca="false">S317</f>
        <v>894.3</v>
      </c>
      <c r="S317" s="72" t="n">
        <f aca="false">G317*T317</f>
        <v>894.3</v>
      </c>
      <c r="T317" s="92" t="n">
        <v>1.1</v>
      </c>
      <c r="U317" s="72" t="n">
        <f aca="false">I317*V317</f>
        <v>1228.68752136797</v>
      </c>
      <c r="V317" s="75" t="n">
        <f aca="false">H317*1.07</f>
        <v>1156.95623480976</v>
      </c>
      <c r="W317" s="76" t="n">
        <f aca="false">V317</f>
        <v>1156.95623480976</v>
      </c>
      <c r="X317" s="77" t="n">
        <f aca="false">W317*1.055</f>
        <v>1220.5888277243</v>
      </c>
    </row>
    <row r="318" customFormat="false" ht="15" hidden="false" customHeight="true" outlineLevel="0" collapsed="false">
      <c r="A318" s="84" t="s">
        <v>390</v>
      </c>
      <c r="B318" s="63" t="s">
        <v>391</v>
      </c>
      <c r="C318" s="63"/>
      <c r="D318" s="63"/>
      <c r="E318" s="63"/>
      <c r="F318" s="63"/>
      <c r="G318" s="63"/>
      <c r="H318" s="63"/>
      <c r="I318" s="63"/>
      <c r="J318" s="63"/>
      <c r="K318" s="71"/>
      <c r="L318" s="72"/>
      <c r="M318" s="71"/>
      <c r="N318" s="72"/>
      <c r="O318" s="73"/>
      <c r="P318" s="72"/>
      <c r="Q318" s="73"/>
      <c r="R318" s="72"/>
      <c r="S318" s="72"/>
      <c r="T318" s="190"/>
      <c r="U318" s="72"/>
      <c r="V318" s="75"/>
      <c r="X318" s="77"/>
    </row>
    <row r="319" customFormat="false" ht="15" hidden="false" customHeight="true" outlineLevel="0" collapsed="false">
      <c r="A319" s="84"/>
      <c r="B319" s="69" t="s">
        <v>392</v>
      </c>
      <c r="C319" s="71"/>
      <c r="D319" s="71"/>
      <c r="E319" s="71"/>
      <c r="F319" s="71"/>
      <c r="G319" s="72" t="n">
        <v>3853</v>
      </c>
      <c r="H319" s="91" t="n">
        <f aca="false">J319*I319</f>
        <v>5124.383410608</v>
      </c>
      <c r="I319" s="73" t="n">
        <v>1.062</v>
      </c>
      <c r="J319" s="72" t="n">
        <f aca="false">K319*L319</f>
        <v>4825.219784</v>
      </c>
      <c r="K319" s="73" t="n">
        <v>1.064</v>
      </c>
      <c r="L319" s="72" t="n">
        <f aca="false">M319*N319</f>
        <v>4534.981</v>
      </c>
      <c r="M319" s="71" t="n">
        <v>1.07</v>
      </c>
      <c r="N319" s="72" t="n">
        <f aca="false">P319</f>
        <v>4238.3</v>
      </c>
      <c r="O319" s="73" t="s">
        <v>297</v>
      </c>
      <c r="P319" s="72" t="n">
        <f aca="false">SUM(R319)</f>
        <v>4238.3</v>
      </c>
      <c r="Q319" s="73" t="s">
        <v>297</v>
      </c>
      <c r="R319" s="72" t="n">
        <f aca="false">S319</f>
        <v>4238.3</v>
      </c>
      <c r="S319" s="72" t="n">
        <f aca="false">G319*T319</f>
        <v>4238.3</v>
      </c>
      <c r="T319" s="92" t="n">
        <v>1.1</v>
      </c>
      <c r="U319" s="72" t="n">
        <f aca="false">I319*V319</f>
        <v>5823.0418448103</v>
      </c>
      <c r="V319" s="75" t="n">
        <f aca="false">H319*1.07</f>
        <v>5483.09024935056</v>
      </c>
      <c r="W319" s="76" t="n">
        <f aca="false">V319</f>
        <v>5483.09024935056</v>
      </c>
      <c r="X319" s="77" t="n">
        <f aca="false">W319*1.055</f>
        <v>5784.66021306484</v>
      </c>
    </row>
    <row r="320" customFormat="false" ht="15" hidden="false" customHeight="true" outlineLevel="0" collapsed="false">
      <c r="A320" s="84" t="s">
        <v>393</v>
      </c>
      <c r="B320" s="63" t="s">
        <v>394</v>
      </c>
      <c r="C320" s="63"/>
      <c r="D320" s="63"/>
      <c r="E320" s="63"/>
      <c r="F320" s="63"/>
      <c r="G320" s="63"/>
      <c r="H320" s="63"/>
      <c r="I320" s="63"/>
      <c r="J320" s="63"/>
      <c r="K320" s="71"/>
      <c r="L320" s="72"/>
      <c r="M320" s="71"/>
      <c r="N320" s="72"/>
      <c r="O320" s="73"/>
      <c r="P320" s="72"/>
      <c r="Q320" s="73"/>
      <c r="R320" s="72"/>
      <c r="S320" s="72"/>
      <c r="T320" s="190"/>
      <c r="U320" s="72"/>
      <c r="V320" s="75"/>
      <c r="X320" s="77"/>
    </row>
    <row r="321" customFormat="false" ht="15" hidden="false" customHeight="true" outlineLevel="0" collapsed="false">
      <c r="A321" s="84"/>
      <c r="B321" s="122" t="s">
        <v>395</v>
      </c>
      <c r="C321" s="128"/>
      <c r="D321" s="128"/>
      <c r="E321" s="128"/>
      <c r="F321" s="128"/>
      <c r="G321" s="72" t="n">
        <v>560</v>
      </c>
      <c r="H321" s="91" t="n">
        <f aca="false">J321*I321</f>
        <v>811.317024</v>
      </c>
      <c r="I321" s="73" t="n">
        <v>1.062</v>
      </c>
      <c r="J321" s="72" t="n">
        <f aca="false">L321*K321</f>
        <v>763.952</v>
      </c>
      <c r="K321" s="73" t="n">
        <v>1.064</v>
      </c>
      <c r="L321" s="72" t="n">
        <v>718</v>
      </c>
      <c r="M321" s="71" t="n">
        <v>1.07</v>
      </c>
      <c r="N321" s="72" t="n">
        <f aca="false">P321</f>
        <v>668</v>
      </c>
      <c r="O321" s="189" t="s">
        <v>349</v>
      </c>
      <c r="P321" s="91" t="n">
        <v>668</v>
      </c>
      <c r="Q321" s="189" t="s">
        <v>349</v>
      </c>
      <c r="R321" s="72" t="n">
        <v>668</v>
      </c>
      <c r="S321" s="72" t="n">
        <v>668</v>
      </c>
      <c r="T321" s="92" t="n">
        <v>1.1</v>
      </c>
      <c r="U321" s="72" t="n">
        <v>-665.8</v>
      </c>
      <c r="V321" s="75" t="n">
        <f aca="false">H321*1.07</f>
        <v>868.10921568</v>
      </c>
      <c r="W321" s="76" t="n">
        <f aca="false">V321</f>
        <v>868.10921568</v>
      </c>
      <c r="X321" s="77" t="n">
        <f aca="false">W321*1.055</f>
        <v>915.8552225424</v>
      </c>
    </row>
    <row r="322" customFormat="false" ht="14.1" hidden="false" customHeight="true" outlineLevel="0" collapsed="false">
      <c r="A322" s="84" t="s">
        <v>396</v>
      </c>
      <c r="B322" s="166" t="s">
        <v>397</v>
      </c>
      <c r="C322" s="166"/>
      <c r="D322" s="166"/>
      <c r="E322" s="166"/>
      <c r="F322" s="166"/>
      <c r="G322" s="166"/>
      <c r="H322" s="166"/>
      <c r="I322" s="166"/>
      <c r="J322" s="166"/>
      <c r="K322" s="71"/>
      <c r="L322" s="72"/>
      <c r="M322" s="71"/>
      <c r="N322" s="72"/>
      <c r="O322" s="73"/>
      <c r="P322" s="72"/>
      <c r="Q322" s="73"/>
      <c r="R322" s="72"/>
      <c r="S322" s="72"/>
      <c r="T322" s="190"/>
      <c r="U322" s="72"/>
      <c r="V322" s="75"/>
      <c r="X322" s="77"/>
    </row>
    <row r="323" customFormat="false" ht="14.1" hidden="false" customHeight="true" outlineLevel="0" collapsed="false">
      <c r="A323" s="84"/>
      <c r="B323" s="122" t="s">
        <v>398</v>
      </c>
      <c r="C323" s="128"/>
      <c r="D323" s="128"/>
      <c r="E323" s="128"/>
      <c r="F323" s="128"/>
      <c r="G323" s="72" t="n">
        <v>16148</v>
      </c>
      <c r="H323" s="91" t="n">
        <f aca="false">J323*I323</f>
        <v>21476.393281728</v>
      </c>
      <c r="I323" s="73" t="n">
        <v>1.062</v>
      </c>
      <c r="J323" s="72" t="n">
        <f aca="false">K323*L323</f>
        <v>20222.592544</v>
      </c>
      <c r="K323" s="73" t="n">
        <v>1.064</v>
      </c>
      <c r="L323" s="72" t="n">
        <f aca="false">M323*N323</f>
        <v>19006.196</v>
      </c>
      <c r="M323" s="71" t="n">
        <v>1.07</v>
      </c>
      <c r="N323" s="72" t="n">
        <f aca="false">P323</f>
        <v>17762.8</v>
      </c>
      <c r="O323" s="73" t="s">
        <v>297</v>
      </c>
      <c r="P323" s="72" t="n">
        <f aca="false">SUM(R323)</f>
        <v>17762.8</v>
      </c>
      <c r="Q323" s="73" t="s">
        <v>297</v>
      </c>
      <c r="R323" s="72" t="n">
        <f aca="false">S323</f>
        <v>17762.8</v>
      </c>
      <c r="S323" s="72" t="n">
        <f aca="false">G323*T323</f>
        <v>17762.8</v>
      </c>
      <c r="T323" s="92" t="n">
        <v>1.1</v>
      </c>
      <c r="U323" s="72" t="n">
        <f aca="false">I323*V323</f>
        <v>24404.4847417588</v>
      </c>
      <c r="V323" s="75" t="n">
        <f aca="false">H323*1.07</f>
        <v>22979.740811449</v>
      </c>
      <c r="W323" s="76" t="n">
        <f aca="false">V323</f>
        <v>22979.740811449</v>
      </c>
      <c r="X323" s="77" t="n">
        <f aca="false">W323*1.055</f>
        <v>24243.6265560787</v>
      </c>
    </row>
    <row r="324" customFormat="false" ht="27.9" hidden="false" customHeight="true" outlineLevel="0" collapsed="false">
      <c r="A324" s="84"/>
      <c r="B324" s="84" t="s">
        <v>399</v>
      </c>
      <c r="C324" s="177" t="n">
        <v>4879</v>
      </c>
      <c r="D324" s="71" t="n">
        <f aca="false">C324*1.0582</f>
        <v>5162.9578</v>
      </c>
      <c r="E324" s="71" t="n">
        <f aca="false">ROUND(D324,0)</f>
        <v>5163</v>
      </c>
      <c r="F324" s="71" t="n">
        <f aca="false">E324*1.092</f>
        <v>5637.996</v>
      </c>
      <c r="G324" s="72" t="n">
        <v>6202</v>
      </c>
      <c r="H324" s="127" t="n">
        <f aca="false">J324*I324</f>
        <v>8248.488427872</v>
      </c>
      <c r="I324" s="73" t="n">
        <v>1.062</v>
      </c>
      <c r="J324" s="72" t="n">
        <f aca="false">K324*L324</f>
        <v>7766.938256</v>
      </c>
      <c r="K324" s="73" t="n">
        <v>1.064</v>
      </c>
      <c r="L324" s="72" t="n">
        <f aca="false">M324*N324</f>
        <v>7299.754</v>
      </c>
      <c r="M324" s="71" t="n">
        <v>1.07</v>
      </c>
      <c r="N324" s="72" t="n">
        <f aca="false">P324</f>
        <v>6822.2</v>
      </c>
      <c r="O324" s="73" t="s">
        <v>297</v>
      </c>
      <c r="P324" s="72" t="n">
        <f aca="false">SUM(R324)</f>
        <v>6822.2</v>
      </c>
      <c r="Q324" s="73" t="s">
        <v>297</v>
      </c>
      <c r="R324" s="72" t="n">
        <f aca="false">S324</f>
        <v>6822.2</v>
      </c>
      <c r="S324" s="72" t="n">
        <f aca="false">G324*T324</f>
        <v>6822.2</v>
      </c>
      <c r="T324" s="92" t="n">
        <v>1.1</v>
      </c>
      <c r="U324" s="72" t="n">
        <f aca="false">I324*V324</f>
        <v>9373.08734012807</v>
      </c>
      <c r="V324" s="168" t="n">
        <f aca="false">H324*1.07</f>
        <v>8825.88261782304</v>
      </c>
      <c r="W324" s="169" t="n">
        <f aca="false">V324</f>
        <v>8825.88261782304</v>
      </c>
      <c r="X324" s="77" t="n">
        <f aca="false">W324*1.055</f>
        <v>9311.30616180331</v>
      </c>
    </row>
    <row r="325" customFormat="false" ht="27.9" hidden="false" customHeight="true" outlineLevel="0" collapsed="false">
      <c r="A325" s="84"/>
      <c r="B325" s="84" t="s">
        <v>400</v>
      </c>
      <c r="C325" s="177" t="n">
        <v>2500</v>
      </c>
      <c r="D325" s="71" t="n">
        <f aca="false">C325*1.0582</f>
        <v>2645.5</v>
      </c>
      <c r="E325" s="71" t="n">
        <f aca="false">ROUND(D325,0)</f>
        <v>2646</v>
      </c>
      <c r="F325" s="71" t="n">
        <f aca="false">E325*1.092</f>
        <v>2889.432</v>
      </c>
      <c r="G325" s="72" t="n">
        <v>3178</v>
      </c>
      <c r="H325" s="127" t="n">
        <f aca="false">J325*I325</f>
        <v>4226.652083808</v>
      </c>
      <c r="I325" s="73" t="n">
        <v>1.062</v>
      </c>
      <c r="J325" s="72" t="n">
        <f aca="false">K325*L325</f>
        <v>3979.898384</v>
      </c>
      <c r="K325" s="73" t="n">
        <v>1.064</v>
      </c>
      <c r="L325" s="72" t="n">
        <f aca="false">M325*N325</f>
        <v>3740.506</v>
      </c>
      <c r="M325" s="71" t="n">
        <v>1.07</v>
      </c>
      <c r="N325" s="72" t="n">
        <f aca="false">P325</f>
        <v>3495.8</v>
      </c>
      <c r="O325" s="73" t="s">
        <v>297</v>
      </c>
      <c r="P325" s="72" t="n">
        <f aca="false">SUM(R325)</f>
        <v>3495.8</v>
      </c>
      <c r="Q325" s="73" t="s">
        <v>297</v>
      </c>
      <c r="R325" s="72" t="n">
        <f aca="false">S325</f>
        <v>3495.8</v>
      </c>
      <c r="S325" s="72" t="n">
        <f aca="false">G325*T325</f>
        <v>3495.8</v>
      </c>
      <c r="T325" s="92" t="n">
        <v>1.1</v>
      </c>
      <c r="U325" s="72" t="n">
        <f aca="false">I325*V325</f>
        <v>4802.91382891438</v>
      </c>
      <c r="V325" s="168" t="n">
        <f aca="false">H325*1.07</f>
        <v>4522.51772967456</v>
      </c>
      <c r="W325" s="169" t="n">
        <f aca="false">V325</f>
        <v>4522.51772967456</v>
      </c>
      <c r="X325" s="77" t="n">
        <f aca="false">W325*1.055+1</f>
        <v>4772.25620480666</v>
      </c>
    </row>
    <row r="326" customFormat="false" ht="15" hidden="false" customHeight="true" outlineLevel="0" collapsed="false">
      <c r="A326" s="84" t="s">
        <v>401</v>
      </c>
      <c r="B326" s="63" t="s">
        <v>402</v>
      </c>
      <c r="C326" s="63"/>
      <c r="D326" s="63"/>
      <c r="E326" s="63"/>
      <c r="F326" s="63"/>
      <c r="G326" s="63"/>
      <c r="H326" s="63"/>
      <c r="I326" s="63"/>
      <c r="J326" s="63"/>
      <c r="K326" s="71"/>
      <c r="L326" s="72"/>
      <c r="M326" s="71"/>
      <c r="N326" s="72"/>
      <c r="O326" s="73"/>
      <c r="P326" s="72"/>
      <c r="Q326" s="73"/>
      <c r="R326" s="72"/>
      <c r="S326" s="72"/>
      <c r="T326" s="92"/>
      <c r="U326" s="72"/>
      <c r="V326" s="61"/>
      <c r="X326" s="77"/>
    </row>
    <row r="327" customFormat="false" ht="15" hidden="false" customHeight="true" outlineLevel="0" collapsed="false">
      <c r="A327" s="84"/>
      <c r="B327" s="84" t="s">
        <v>403</v>
      </c>
      <c r="C327" s="177" t="n">
        <v>3956</v>
      </c>
      <c r="D327" s="71" t="n">
        <f aca="false">C327*1.0582</f>
        <v>4186.2392</v>
      </c>
      <c r="E327" s="71" t="n">
        <f aca="false">ROUND(D327,0)</f>
        <v>4186</v>
      </c>
      <c r="F327" s="71" t="n">
        <f aca="false">E327*1.092</f>
        <v>4571.112</v>
      </c>
      <c r="G327" s="72" t="n">
        <v>5028</v>
      </c>
      <c r="H327" s="91" t="n">
        <f aca="false">J327*I327</f>
        <v>6687.100905408</v>
      </c>
      <c r="I327" s="73" t="n">
        <v>1.062</v>
      </c>
      <c r="J327" s="72" t="n">
        <f aca="false">K327*L327</f>
        <v>6296.705184</v>
      </c>
      <c r="K327" s="73" t="n">
        <v>1.064</v>
      </c>
      <c r="L327" s="72" t="n">
        <f aca="false">M327*N327</f>
        <v>5917.956</v>
      </c>
      <c r="M327" s="71" t="n">
        <v>1.07</v>
      </c>
      <c r="N327" s="72" t="n">
        <f aca="false">P327</f>
        <v>5530.8</v>
      </c>
      <c r="O327" s="73" t="s">
        <v>297</v>
      </c>
      <c r="P327" s="72" t="n">
        <f aca="false">SUM(R327)</f>
        <v>5530.8</v>
      </c>
      <c r="Q327" s="73" t="s">
        <v>297</v>
      </c>
      <c r="R327" s="72" t="n">
        <f aca="false">S327</f>
        <v>5530.8</v>
      </c>
      <c r="S327" s="72" t="n">
        <f aca="false">G327*T327</f>
        <v>5530.8</v>
      </c>
      <c r="T327" s="92" t="n">
        <v>1.1</v>
      </c>
      <c r="U327" s="72" t="n">
        <f aca="false">I327*V327</f>
        <v>7598.82024285133</v>
      </c>
      <c r="V327" s="75" t="n">
        <f aca="false">H327*1.07</f>
        <v>7155.19796878656</v>
      </c>
      <c r="W327" s="76" t="n">
        <f aca="false">V327</f>
        <v>7155.19796878656</v>
      </c>
      <c r="X327" s="77" t="n">
        <f aca="false">W327*1.055</f>
        <v>7548.73385706982</v>
      </c>
    </row>
    <row r="328" customFormat="false" ht="27.9" hidden="false" customHeight="true" outlineLevel="0" collapsed="false">
      <c r="A328" s="84"/>
      <c r="B328" s="84" t="s">
        <v>404</v>
      </c>
      <c r="C328" s="177" t="n">
        <v>3619</v>
      </c>
      <c r="D328" s="71" t="n">
        <f aca="false">C328*1.0582</f>
        <v>3829.6258</v>
      </c>
      <c r="E328" s="71" t="n">
        <f aca="false">ROUND(D328,0)</f>
        <v>3830</v>
      </c>
      <c r="F328" s="71" t="n">
        <f aca="false">E328*1.092</f>
        <v>4182.36</v>
      </c>
      <c r="G328" s="72" t="n">
        <v>4600</v>
      </c>
      <c r="H328" s="127" t="n">
        <f aca="false">J328*I328</f>
        <v>6117.8727456</v>
      </c>
      <c r="I328" s="73" t="n">
        <v>1.062</v>
      </c>
      <c r="J328" s="72" t="n">
        <f aca="false">K328*L328</f>
        <v>5760.7088</v>
      </c>
      <c r="K328" s="73" t="n">
        <v>1.064</v>
      </c>
      <c r="L328" s="72" t="n">
        <f aca="false">M328*N328</f>
        <v>5414.2</v>
      </c>
      <c r="M328" s="71" t="n">
        <v>1.07</v>
      </c>
      <c r="N328" s="72" t="n">
        <f aca="false">P328</f>
        <v>5060</v>
      </c>
      <c r="O328" s="73" t="s">
        <v>297</v>
      </c>
      <c r="P328" s="72" t="n">
        <f aca="false">SUM(R328)</f>
        <v>5060</v>
      </c>
      <c r="Q328" s="73" t="s">
        <v>297</v>
      </c>
      <c r="R328" s="72" t="n">
        <f aca="false">S328</f>
        <v>5060</v>
      </c>
      <c r="S328" s="72" t="n">
        <f aca="false">G328*T328</f>
        <v>5060</v>
      </c>
      <c r="T328" s="92" t="n">
        <v>1.1</v>
      </c>
      <c r="U328" s="72" t="n">
        <f aca="false">I328*V328</f>
        <v>6951.98351573511</v>
      </c>
      <c r="V328" s="168" t="n">
        <f aca="false">H328*1.07</f>
        <v>6546.123837792</v>
      </c>
      <c r="W328" s="169" t="n">
        <v>52640</v>
      </c>
      <c r="X328" s="77" t="n">
        <f aca="false">W328*1.055</f>
        <v>55535.2</v>
      </c>
    </row>
    <row r="329" customFormat="false" ht="29.25" hidden="false" customHeight="true" outlineLevel="0" collapsed="false">
      <c r="A329" s="84"/>
      <c r="B329" s="84" t="s">
        <v>405</v>
      </c>
      <c r="C329" s="177" t="n">
        <v>3619</v>
      </c>
      <c r="D329" s="71" t="n">
        <f aca="false">C329*1.0582</f>
        <v>3829.6258</v>
      </c>
      <c r="E329" s="71" t="n">
        <f aca="false">ROUND(D329,0)</f>
        <v>3830</v>
      </c>
      <c r="F329" s="71" t="n">
        <f aca="false">E329*1.092</f>
        <v>4182.36</v>
      </c>
      <c r="G329" s="72" t="n">
        <v>4600</v>
      </c>
      <c r="H329" s="127" t="n">
        <f aca="false">J329*I329</f>
        <v>6117.8727456</v>
      </c>
      <c r="I329" s="73" t="n">
        <v>1.062</v>
      </c>
      <c r="J329" s="72" t="n">
        <f aca="false">K329*L329</f>
        <v>5760.7088</v>
      </c>
      <c r="K329" s="73" t="n">
        <v>1.064</v>
      </c>
      <c r="L329" s="72" t="n">
        <f aca="false">M329*N329</f>
        <v>5414.2</v>
      </c>
      <c r="M329" s="71" t="n">
        <v>1.07</v>
      </c>
      <c r="N329" s="72" t="n">
        <f aca="false">P329</f>
        <v>5060</v>
      </c>
      <c r="O329" s="73" t="s">
        <v>297</v>
      </c>
      <c r="P329" s="72" t="n">
        <f aca="false">SUM(R329)</f>
        <v>5060</v>
      </c>
      <c r="Q329" s="73" t="s">
        <v>297</v>
      </c>
      <c r="R329" s="72" t="n">
        <f aca="false">S329</f>
        <v>5060</v>
      </c>
      <c r="S329" s="72" t="n">
        <f aca="false">G329*T329</f>
        <v>5060</v>
      </c>
      <c r="T329" s="92" t="n">
        <v>1.1</v>
      </c>
      <c r="U329" s="72" t="n">
        <f aca="false">I329*V329</f>
        <v>6951.98351573511</v>
      </c>
      <c r="V329" s="75" t="n">
        <f aca="false">H329*1.07</f>
        <v>6546.123837792</v>
      </c>
      <c r="W329" s="76" t="n">
        <v>52640</v>
      </c>
      <c r="X329" s="77" t="n">
        <f aca="false">W329*1.055</f>
        <v>55535.2</v>
      </c>
    </row>
    <row r="330" customFormat="false" ht="27.9" hidden="false" customHeight="true" outlineLevel="0" collapsed="false">
      <c r="A330" s="84"/>
      <c r="B330" s="84" t="s">
        <v>406</v>
      </c>
      <c r="C330" s="177" t="n">
        <v>3619</v>
      </c>
      <c r="D330" s="71" t="n">
        <f aca="false">C330*1.0582</f>
        <v>3829.6258</v>
      </c>
      <c r="E330" s="71" t="n">
        <f aca="false">ROUND(D330,0)</f>
        <v>3830</v>
      </c>
      <c r="F330" s="71" t="n">
        <f aca="false">E330*1.092</f>
        <v>4182.36</v>
      </c>
      <c r="G330" s="72" t="n">
        <v>4600</v>
      </c>
      <c r="H330" s="127" t="n">
        <f aca="false">J330*I330</f>
        <v>6117.8727456</v>
      </c>
      <c r="I330" s="73" t="n">
        <v>1.062</v>
      </c>
      <c r="J330" s="72" t="n">
        <f aca="false">K330*L330</f>
        <v>5760.7088</v>
      </c>
      <c r="K330" s="73" t="n">
        <v>1.064</v>
      </c>
      <c r="L330" s="72" t="n">
        <f aca="false">M330*N330</f>
        <v>5414.2</v>
      </c>
      <c r="M330" s="71" t="n">
        <v>1.07</v>
      </c>
      <c r="N330" s="72" t="n">
        <f aca="false">P330</f>
        <v>5060</v>
      </c>
      <c r="O330" s="73" t="s">
        <v>297</v>
      </c>
      <c r="P330" s="72" t="n">
        <f aca="false">SUM(R330)</f>
        <v>5060</v>
      </c>
      <c r="Q330" s="73" t="s">
        <v>297</v>
      </c>
      <c r="R330" s="72" t="n">
        <f aca="false">S330</f>
        <v>5060</v>
      </c>
      <c r="S330" s="72" t="n">
        <f aca="false">G330*T330</f>
        <v>5060</v>
      </c>
      <c r="T330" s="92" t="n">
        <v>1.1</v>
      </c>
      <c r="U330" s="72" t="n">
        <f aca="false">I330*V330</f>
        <v>6951.98351573511</v>
      </c>
      <c r="V330" s="168" t="n">
        <f aca="false">H330*1.07</f>
        <v>6546.123837792</v>
      </c>
      <c r="W330" s="169" t="n">
        <f aca="false">V330</f>
        <v>6546.123837792</v>
      </c>
      <c r="X330" s="77" t="n">
        <f aca="false">W330*1.055</f>
        <v>6906.16064887056</v>
      </c>
    </row>
    <row r="331" customFormat="false" ht="13.8" hidden="false" customHeight="false" outlineLevel="0" collapsed="false">
      <c r="A331" s="84"/>
      <c r="B331" s="84" t="s">
        <v>407</v>
      </c>
      <c r="C331" s="177" t="n">
        <v>5128</v>
      </c>
      <c r="D331" s="71" t="n">
        <f aca="false">C331*1.0582</f>
        <v>5426.4496</v>
      </c>
      <c r="E331" s="71" t="n">
        <f aca="false">ROUND(D331,0)</f>
        <v>5426</v>
      </c>
      <c r="F331" s="71" t="n">
        <f aca="false">E331*1.092</f>
        <v>5925.192</v>
      </c>
      <c r="G331" s="72" t="n">
        <v>6518</v>
      </c>
      <c r="H331" s="91" t="n">
        <f aca="false">J331*I331</f>
        <v>8668.759686048</v>
      </c>
      <c r="I331" s="73" t="n">
        <v>1.062</v>
      </c>
      <c r="J331" s="72" t="n">
        <f aca="false">K331*L331</f>
        <v>8162.673904</v>
      </c>
      <c r="K331" s="73" t="n">
        <v>1.064</v>
      </c>
      <c r="L331" s="72" t="n">
        <f aca="false">M331*N331</f>
        <v>7671.686</v>
      </c>
      <c r="M331" s="71" t="n">
        <v>1.07</v>
      </c>
      <c r="N331" s="72" t="n">
        <f aca="false">P331</f>
        <v>7169.8</v>
      </c>
      <c r="O331" s="73" t="s">
        <v>297</v>
      </c>
      <c r="P331" s="72" t="n">
        <f aca="false">SUM(R331)</f>
        <v>7169.8</v>
      </c>
      <c r="Q331" s="73" t="s">
        <v>297</v>
      </c>
      <c r="R331" s="72" t="n">
        <f aca="false">S331</f>
        <v>7169.8</v>
      </c>
      <c r="S331" s="72" t="n">
        <f aca="false">G331*T331</f>
        <v>7169.8</v>
      </c>
      <c r="T331" s="92" t="n">
        <v>1.1</v>
      </c>
      <c r="U331" s="72" t="n">
        <f aca="false">I331*V331</f>
        <v>9850.65838164379</v>
      </c>
      <c r="V331" s="75" t="n">
        <f aca="false">H331*1.07</f>
        <v>9275.57286407136</v>
      </c>
      <c r="W331" s="76" t="n">
        <f aca="false">V331</f>
        <v>9275.57286407136</v>
      </c>
      <c r="X331" s="77" t="n">
        <f aca="false">W331*1.055</f>
        <v>9785.72937159529</v>
      </c>
    </row>
    <row r="332" customFormat="false" ht="15" hidden="false" customHeight="true" outlineLevel="0" collapsed="false">
      <c r="A332" s="84"/>
      <c r="B332" s="84" t="s">
        <v>408</v>
      </c>
      <c r="C332" s="177" t="n">
        <v>3909</v>
      </c>
      <c r="D332" s="71" t="n">
        <f aca="false">C332*1.0582</f>
        <v>4136.5038</v>
      </c>
      <c r="E332" s="71" t="n">
        <f aca="false">ROUND(D332,0)</f>
        <v>4137</v>
      </c>
      <c r="F332" s="71" t="n">
        <f aca="false">E332*1.092</f>
        <v>4517.604</v>
      </c>
      <c r="G332" s="72" t="n">
        <v>4970</v>
      </c>
      <c r="H332" s="91" t="n">
        <f aca="false">J332*I332</f>
        <v>6609.96250992</v>
      </c>
      <c r="I332" s="73" t="n">
        <v>1.062</v>
      </c>
      <c r="J332" s="72" t="n">
        <f aca="false">K332*L332</f>
        <v>6224.07016</v>
      </c>
      <c r="K332" s="73" t="n">
        <v>1.064</v>
      </c>
      <c r="L332" s="72" t="n">
        <f aca="false">M332*N332</f>
        <v>5849.69</v>
      </c>
      <c r="M332" s="71" t="n">
        <v>1.07</v>
      </c>
      <c r="N332" s="72" t="n">
        <f aca="false">P332</f>
        <v>5467</v>
      </c>
      <c r="O332" s="73" t="s">
        <v>297</v>
      </c>
      <c r="P332" s="72" t="n">
        <f aca="false">SUM(R332)</f>
        <v>5467</v>
      </c>
      <c r="Q332" s="73" t="s">
        <v>297</v>
      </c>
      <c r="R332" s="72" t="n">
        <f aca="false">S332</f>
        <v>5467</v>
      </c>
      <c r="S332" s="72" t="n">
        <f aca="false">G332*T332</f>
        <v>5467</v>
      </c>
      <c r="T332" s="92" t="n">
        <v>1.1</v>
      </c>
      <c r="U332" s="72" t="n">
        <f aca="false">I332*V332</f>
        <v>7511.1647985225</v>
      </c>
      <c r="V332" s="75" t="n">
        <f aca="false">H332*1.07</f>
        <v>7072.6598856144</v>
      </c>
      <c r="W332" s="76" t="n">
        <f aca="false">V332</f>
        <v>7072.6598856144</v>
      </c>
      <c r="X332" s="77" t="n">
        <f aca="false">W332*1.055</f>
        <v>7461.65617932319</v>
      </c>
    </row>
    <row r="333" customFormat="false" ht="30.75" hidden="false" customHeight="true" outlineLevel="0" collapsed="false">
      <c r="A333" s="122" t="s">
        <v>409</v>
      </c>
      <c r="B333" s="191" t="s">
        <v>410</v>
      </c>
      <c r="C333" s="192"/>
      <c r="D333" s="192"/>
      <c r="E333" s="192"/>
      <c r="F333" s="192"/>
      <c r="G333" s="192"/>
      <c r="H333" s="193" t="n">
        <v>5225</v>
      </c>
      <c r="I333" s="194"/>
      <c r="J333" s="195"/>
      <c r="K333" s="71"/>
      <c r="L333" s="72"/>
      <c r="M333" s="71"/>
      <c r="N333" s="72"/>
      <c r="O333" s="73"/>
      <c r="P333" s="72"/>
      <c r="Q333" s="73"/>
      <c r="R333" s="72"/>
      <c r="S333" s="51"/>
      <c r="T333" s="92"/>
      <c r="U333" s="51"/>
      <c r="V333" s="168" t="n">
        <f aca="false">H333*1.07</f>
        <v>5590.75</v>
      </c>
      <c r="W333" s="169" t="n">
        <f aca="false">V333</f>
        <v>5590.75</v>
      </c>
      <c r="X333" s="77" t="n">
        <f aca="false">W333*1.055</f>
        <v>5898.24125</v>
      </c>
    </row>
    <row r="334" customFormat="false" ht="32.25" hidden="false" customHeight="true" outlineLevel="0" collapsed="false">
      <c r="A334" s="170" t="s">
        <v>411</v>
      </c>
      <c r="B334" s="196" t="s">
        <v>412</v>
      </c>
      <c r="C334" s="197"/>
      <c r="D334" s="197"/>
      <c r="E334" s="197"/>
      <c r="F334" s="197"/>
      <c r="G334" s="197"/>
      <c r="H334" s="198" t="s">
        <v>413</v>
      </c>
      <c r="I334" s="199"/>
      <c r="J334" s="84"/>
      <c r="K334" s="71"/>
      <c r="L334" s="72"/>
      <c r="M334" s="71"/>
      <c r="N334" s="72"/>
      <c r="O334" s="73"/>
      <c r="P334" s="72"/>
      <c r="Q334" s="73"/>
      <c r="R334" s="72"/>
      <c r="S334" s="51"/>
      <c r="T334" s="92"/>
      <c r="U334" s="51"/>
      <c r="V334" s="168" t="n">
        <f aca="false">H334*1.07</f>
        <v>1605</v>
      </c>
      <c r="W334" s="169" t="n">
        <f aca="false">V334</f>
        <v>1605</v>
      </c>
      <c r="X334" s="77" t="n">
        <f aca="false">W334*1.055</f>
        <v>1693.275</v>
      </c>
    </row>
    <row r="335" customFormat="false" ht="15.9" hidden="false" customHeight="true" outlineLevel="0" collapsed="false">
      <c r="A335" s="200" t="s">
        <v>414</v>
      </c>
      <c r="B335" s="200"/>
      <c r="C335" s="200"/>
      <c r="D335" s="200"/>
      <c r="E335" s="200"/>
      <c r="F335" s="200"/>
      <c r="G335" s="200"/>
      <c r="H335" s="200"/>
      <c r="I335" s="200"/>
      <c r="J335" s="200"/>
      <c r="K335" s="71"/>
      <c r="L335" s="72"/>
      <c r="M335" s="71"/>
      <c r="N335" s="72"/>
      <c r="O335" s="73"/>
      <c r="P335" s="72"/>
      <c r="Q335" s="73"/>
      <c r="R335" s="72"/>
      <c r="S335" s="72"/>
      <c r="T335" s="92"/>
      <c r="U335" s="72"/>
      <c r="V335" s="75"/>
      <c r="X335" s="51"/>
    </row>
    <row r="336" customFormat="false" ht="15.9" hidden="false" customHeight="true" outlineLevel="0" collapsed="false">
      <c r="A336" s="176" t="s">
        <v>415</v>
      </c>
      <c r="B336" s="176"/>
      <c r="C336" s="176"/>
      <c r="D336" s="176"/>
      <c r="E336" s="176"/>
      <c r="F336" s="176"/>
      <c r="G336" s="176"/>
      <c r="H336" s="176"/>
      <c r="I336" s="176"/>
      <c r="J336" s="176"/>
      <c r="K336" s="71"/>
      <c r="L336" s="72"/>
      <c r="M336" s="71"/>
      <c r="N336" s="72"/>
      <c r="O336" s="73"/>
      <c r="P336" s="72"/>
      <c r="Q336" s="73"/>
      <c r="R336" s="72"/>
      <c r="S336" s="72"/>
      <c r="T336" s="92"/>
      <c r="U336" s="72"/>
      <c r="V336" s="75"/>
      <c r="X336" s="51"/>
    </row>
    <row r="337" customFormat="false" ht="14.1" hidden="false" customHeight="true" outlineLevel="0" collapsed="false">
      <c r="A337" s="122" t="s">
        <v>416</v>
      </c>
      <c r="B337" s="63" t="s">
        <v>417</v>
      </c>
      <c r="C337" s="63"/>
      <c r="D337" s="63"/>
      <c r="E337" s="63"/>
      <c r="F337" s="63"/>
      <c r="G337" s="63"/>
      <c r="H337" s="63"/>
      <c r="I337" s="63"/>
      <c r="J337" s="63"/>
      <c r="K337" s="71"/>
      <c r="L337" s="72"/>
      <c r="M337" s="71"/>
      <c r="N337" s="72"/>
      <c r="O337" s="73"/>
      <c r="P337" s="72"/>
      <c r="Q337" s="73"/>
      <c r="R337" s="72"/>
      <c r="S337" s="72"/>
      <c r="T337" s="92"/>
      <c r="U337" s="72"/>
      <c r="V337" s="75"/>
      <c r="X337" s="51"/>
    </row>
    <row r="338" customFormat="false" ht="14.1" hidden="false" customHeight="true" outlineLevel="0" collapsed="false">
      <c r="A338" s="122"/>
      <c r="B338" s="69" t="s">
        <v>418</v>
      </c>
      <c r="C338" s="177" t="n">
        <v>7843</v>
      </c>
      <c r="D338" s="71" t="n">
        <f aca="false">C338*1.0582</f>
        <v>8299.4626</v>
      </c>
      <c r="E338" s="71" t="n">
        <f aca="false">ROUND(D338,0)</f>
        <v>8299</v>
      </c>
      <c r="F338" s="71" t="n">
        <f aca="false">E338*1.092</f>
        <v>9062.508</v>
      </c>
      <c r="G338" s="72" t="n">
        <v>9970</v>
      </c>
      <c r="H338" s="91" t="n">
        <f aca="false">J338*I338</f>
        <v>15465.9274395179</v>
      </c>
      <c r="I338" s="73" t="n">
        <v>1.062</v>
      </c>
      <c r="J338" s="72" t="n">
        <f aca="false">K338*L338</f>
        <v>14563.02018787</v>
      </c>
      <c r="K338" s="73" t="n">
        <v>1.064</v>
      </c>
      <c r="L338" s="72" t="n">
        <f aca="false">M338*N338</f>
        <v>13687.04904875</v>
      </c>
      <c r="M338" s="71" t="n">
        <v>1.07</v>
      </c>
      <c r="N338" s="72" t="n">
        <f aca="false">O338*P338</f>
        <v>12791.634625</v>
      </c>
      <c r="O338" s="73" t="n">
        <v>1.075</v>
      </c>
      <c r="P338" s="72" t="n">
        <f aca="false">Q338*R338</f>
        <v>11899.195</v>
      </c>
      <c r="Q338" s="73" t="n">
        <v>1.085</v>
      </c>
      <c r="R338" s="72" t="n">
        <f aca="false">S338</f>
        <v>10967</v>
      </c>
      <c r="S338" s="72" t="n">
        <f aca="false">G338*T338</f>
        <v>10967</v>
      </c>
      <c r="T338" s="92" t="n">
        <v>1.1</v>
      </c>
      <c r="U338" s="72" t="n">
        <f aca="false">I338*V338</f>
        <v>17574.5519866218</v>
      </c>
      <c r="V338" s="75" t="n">
        <f aca="false">H338*1.07</f>
        <v>16548.5423602842</v>
      </c>
      <c r="W338" s="76" t="n">
        <f aca="false">V338</f>
        <v>16548.5423602842</v>
      </c>
      <c r="X338" s="77" t="n">
        <f aca="false">W338*1.055</f>
        <v>17458.7121900998</v>
      </c>
    </row>
    <row r="339" customFormat="false" ht="14.1" hidden="false" customHeight="true" outlineLevel="0" collapsed="false">
      <c r="A339" s="122"/>
      <c r="B339" s="69" t="s">
        <v>419</v>
      </c>
      <c r="C339" s="177" t="n">
        <v>10084</v>
      </c>
      <c r="D339" s="71" t="n">
        <f aca="false">C339*1.0582</f>
        <v>10670.8888</v>
      </c>
      <c r="E339" s="71" t="n">
        <f aca="false">ROUND(D339,0)</f>
        <v>10671</v>
      </c>
      <c r="F339" s="71" t="n">
        <f aca="false">E339*1.092</f>
        <v>11652.732</v>
      </c>
      <c r="G339" s="72" t="n">
        <v>12818</v>
      </c>
      <c r="H339" s="91" t="n">
        <f aca="false">J339*I339</f>
        <v>19883.8774242468</v>
      </c>
      <c r="I339" s="73" t="n">
        <v>1.062</v>
      </c>
      <c r="J339" s="72" t="n">
        <f aca="false">K339*L339</f>
        <v>18723.048422078</v>
      </c>
      <c r="K339" s="73" t="n">
        <v>1.064</v>
      </c>
      <c r="L339" s="72" t="n">
        <f aca="false">M339*N339</f>
        <v>17596.85002075</v>
      </c>
      <c r="M339" s="71" t="n">
        <v>1.07</v>
      </c>
      <c r="N339" s="72" t="n">
        <f aca="false">O339*P339</f>
        <v>16445.654225</v>
      </c>
      <c r="O339" s="73" t="n">
        <v>1.075</v>
      </c>
      <c r="P339" s="72" t="n">
        <f aca="false">Q339*R339</f>
        <v>15298.283</v>
      </c>
      <c r="Q339" s="73" t="n">
        <v>1.085</v>
      </c>
      <c r="R339" s="72" t="n">
        <f aca="false">S339</f>
        <v>14099.8</v>
      </c>
      <c r="S339" s="72" t="n">
        <f aca="false">G339*T339</f>
        <v>14099.8</v>
      </c>
      <c r="T339" s="92" t="n">
        <v>1.1</v>
      </c>
      <c r="U339" s="72" t="n">
        <f aca="false">I339*V339</f>
        <v>22594.8452722687</v>
      </c>
      <c r="V339" s="75" t="n">
        <f aca="false">H339*1.07</f>
        <v>21275.7488439441</v>
      </c>
      <c r="W339" s="76" t="n">
        <f aca="false">V339</f>
        <v>21275.7488439441</v>
      </c>
      <c r="X339" s="77" t="n">
        <f aca="false">W339*1.055</f>
        <v>22445.915030361</v>
      </c>
    </row>
    <row r="340" customFormat="false" ht="14.1" hidden="false" customHeight="true" outlineLevel="0" collapsed="false">
      <c r="A340" s="122"/>
      <c r="B340" s="69" t="s">
        <v>420</v>
      </c>
      <c r="C340" s="177" t="n">
        <v>7275</v>
      </c>
      <c r="D340" s="71" t="n">
        <f aca="false">C340*1.0582</f>
        <v>7698.405</v>
      </c>
      <c r="E340" s="71" t="n">
        <f aca="false">ROUND(D340,0)</f>
        <v>7698</v>
      </c>
      <c r="F340" s="71" t="n">
        <f aca="false">E340*1.092</f>
        <v>8406.216</v>
      </c>
      <c r="G340" s="72" t="n">
        <v>9247</v>
      </c>
      <c r="H340" s="91" t="n">
        <f aca="false">J340*I340</f>
        <v>14687.4837496653</v>
      </c>
      <c r="I340" s="73" t="n">
        <v>1.062</v>
      </c>
      <c r="J340" s="72" t="n">
        <f aca="false">K340*L340</f>
        <v>13830.02236315</v>
      </c>
      <c r="K340" s="73" t="n">
        <v>1.064</v>
      </c>
      <c r="L340" s="72" t="n">
        <f aca="false">M340*N340</f>
        <v>12998.14131875</v>
      </c>
      <c r="M340" s="71" t="n">
        <v>1.07</v>
      </c>
      <c r="N340" s="72" t="n">
        <f aca="false">O340*P340</f>
        <v>12147.795625</v>
      </c>
      <c r="O340" s="73" t="n">
        <v>1.075</v>
      </c>
      <c r="P340" s="72" t="n">
        <f aca="false">Q340*R340</f>
        <v>11300.275</v>
      </c>
      <c r="Q340" s="73" t="n">
        <v>1.085</v>
      </c>
      <c r="R340" s="72" t="n">
        <f aca="false">S340</f>
        <v>10415</v>
      </c>
      <c r="S340" s="72" t="n">
        <v>10415</v>
      </c>
      <c r="T340" s="82" t="s">
        <v>40</v>
      </c>
      <c r="U340" s="72" t="n">
        <v>10416</v>
      </c>
      <c r="V340" s="75" t="n">
        <f aca="false">H340*1.07</f>
        <v>15715.6076121419</v>
      </c>
      <c r="W340" s="76" t="n">
        <f aca="false">V340</f>
        <v>15715.6076121419</v>
      </c>
      <c r="X340" s="77" t="n">
        <f aca="false">W340*1.055</f>
        <v>16579.9660308097</v>
      </c>
    </row>
    <row r="341" customFormat="false" ht="14.1" hidden="false" customHeight="true" outlineLevel="0" collapsed="false">
      <c r="A341" s="122"/>
      <c r="B341" s="69" t="s">
        <v>421</v>
      </c>
      <c r="C341" s="177" t="n">
        <v>11153</v>
      </c>
      <c r="D341" s="71" t="n">
        <f aca="false">C341*1.0582</f>
        <v>11802.1046</v>
      </c>
      <c r="E341" s="71" t="n">
        <f aca="false">ROUND(D341,0)</f>
        <v>11802</v>
      </c>
      <c r="F341" s="71" t="n">
        <f aca="false">E341*1.092</f>
        <v>12887.784</v>
      </c>
      <c r="G341" s="72" t="n">
        <v>14177</v>
      </c>
      <c r="H341" s="91" t="n">
        <f aca="false">J341*I341</f>
        <v>21992.9061744</v>
      </c>
      <c r="I341" s="73" t="n">
        <v>1.062</v>
      </c>
      <c r="J341" s="72" t="n">
        <f aca="false">K341*L341</f>
        <v>20708.9512</v>
      </c>
      <c r="K341" s="73" t="n">
        <v>1.064</v>
      </c>
      <c r="L341" s="72" t="n">
        <f aca="false">M341*N341</f>
        <v>19463.3</v>
      </c>
      <c r="M341" s="71" t="n">
        <v>1.07</v>
      </c>
      <c r="N341" s="72" t="n">
        <v>18190</v>
      </c>
      <c r="O341" s="189" t="s">
        <v>349</v>
      </c>
      <c r="P341" s="72" t="n">
        <v>16921</v>
      </c>
      <c r="Q341" s="189" t="s">
        <v>349</v>
      </c>
      <c r="R341" s="72" t="n">
        <f aca="false">S341</f>
        <v>15594.7</v>
      </c>
      <c r="S341" s="72" t="n">
        <f aca="false">G341*T341</f>
        <v>15594.7</v>
      </c>
      <c r="T341" s="92" t="n">
        <v>1.1</v>
      </c>
      <c r="U341" s="72" t="n">
        <f aca="false">I341*V341</f>
        <v>24991.4190022177</v>
      </c>
      <c r="V341" s="75" t="n">
        <f aca="false">H341*1.07</f>
        <v>23532.409606608</v>
      </c>
      <c r="W341" s="76" t="n">
        <f aca="false">V341</f>
        <v>23532.409606608</v>
      </c>
      <c r="X341" s="77" t="n">
        <f aca="false">W341*1.055-1</f>
        <v>24825.6921349714</v>
      </c>
    </row>
    <row r="342" customFormat="false" ht="14.1" hidden="false" customHeight="true" outlineLevel="0" collapsed="false">
      <c r="A342" s="122"/>
      <c r="B342" s="69" t="s">
        <v>422</v>
      </c>
      <c r="C342" s="177" t="n">
        <v>8430</v>
      </c>
      <c r="D342" s="71" t="n">
        <f aca="false">C342*1.0582</f>
        <v>8920.626</v>
      </c>
      <c r="E342" s="71" t="n">
        <f aca="false">ROUND(D342,0)</f>
        <v>8921</v>
      </c>
      <c r="F342" s="71" t="n">
        <f aca="false">E342*1.092</f>
        <v>9741.732</v>
      </c>
      <c r="G342" s="72" t="n">
        <v>10716</v>
      </c>
      <c r="H342" s="91" t="n">
        <f aca="false">J342*I342</f>
        <v>16623.1573161358</v>
      </c>
      <c r="I342" s="73" t="n">
        <v>1.062</v>
      </c>
      <c r="J342" s="72" t="n">
        <f aca="false">K342*L342</f>
        <v>15652.690504836</v>
      </c>
      <c r="K342" s="73" t="n">
        <v>1.064</v>
      </c>
      <c r="L342" s="72" t="n">
        <f aca="false">M342*N342</f>
        <v>14711.1752865</v>
      </c>
      <c r="M342" s="71" t="n">
        <v>1.07</v>
      </c>
      <c r="N342" s="72" t="n">
        <f aca="false">O342*P342</f>
        <v>13748.76195</v>
      </c>
      <c r="O342" s="73" t="n">
        <v>1.075</v>
      </c>
      <c r="P342" s="72" t="n">
        <f aca="false">Q342*R342</f>
        <v>12789.546</v>
      </c>
      <c r="Q342" s="73" t="n">
        <v>1.085</v>
      </c>
      <c r="R342" s="72" t="n">
        <f aca="false">S342</f>
        <v>11787.6</v>
      </c>
      <c r="S342" s="72" t="n">
        <f aca="false">G342*T342</f>
        <v>11787.6</v>
      </c>
      <c r="T342" s="92" t="n">
        <v>1.1</v>
      </c>
      <c r="U342" s="72" t="n">
        <f aca="false">I342*V342</f>
        <v>18889.5585846178</v>
      </c>
      <c r="V342" s="75" t="n">
        <f aca="false">H342*1.07</f>
        <v>17786.7783282653</v>
      </c>
      <c r="W342" s="76" t="n">
        <f aca="false">V342</f>
        <v>17786.7783282653</v>
      </c>
      <c r="X342" s="77" t="n">
        <f aca="false">W342*1.055</f>
        <v>18765.0511363199</v>
      </c>
    </row>
    <row r="343" customFormat="false" ht="14.1" hidden="false" customHeight="true" outlineLevel="0" collapsed="false">
      <c r="A343" s="122"/>
      <c r="B343" s="69" t="s">
        <v>423</v>
      </c>
      <c r="C343" s="177" t="n">
        <v>5708</v>
      </c>
      <c r="D343" s="71" t="n">
        <f aca="false">C343*1.0582</f>
        <v>6040.2056</v>
      </c>
      <c r="E343" s="71" t="n">
        <f aca="false">ROUND(D343,0)</f>
        <v>6040</v>
      </c>
      <c r="F343" s="71" t="n">
        <f aca="false">E343*1.092</f>
        <v>6595.68</v>
      </c>
      <c r="G343" s="72" t="n">
        <v>7256</v>
      </c>
      <c r="H343" s="91" t="n">
        <f aca="false">J343*I343</f>
        <v>11542.6840605867</v>
      </c>
      <c r="I343" s="73" t="n">
        <v>1.062</v>
      </c>
      <c r="J343" s="72" t="n">
        <f aca="false">K343*L343</f>
        <v>10868.81738285</v>
      </c>
      <c r="K343" s="73" t="n">
        <v>1.064</v>
      </c>
      <c r="L343" s="72" t="n">
        <f aca="false">M343*N343</f>
        <v>10215.05393125</v>
      </c>
      <c r="M343" s="71" t="n">
        <v>1.07</v>
      </c>
      <c r="N343" s="72" t="n">
        <f aca="false">O343*P343</f>
        <v>9546.779375</v>
      </c>
      <c r="O343" s="73" t="n">
        <v>1.075</v>
      </c>
      <c r="P343" s="72" t="n">
        <f aca="false">Q343*R343</f>
        <v>8880.725</v>
      </c>
      <c r="Q343" s="73" t="n">
        <v>1.085</v>
      </c>
      <c r="R343" s="72" t="n">
        <f aca="false">S343</f>
        <v>8185</v>
      </c>
      <c r="S343" s="72" t="n">
        <v>8185</v>
      </c>
      <c r="T343" s="82" t="s">
        <v>40</v>
      </c>
      <c r="U343" s="72" t="n">
        <v>8186</v>
      </c>
      <c r="V343" s="75" t="n">
        <f aca="false">H343*1.07</f>
        <v>12350.6719448278</v>
      </c>
      <c r="W343" s="76" t="n">
        <f aca="false">V343</f>
        <v>12350.6719448278</v>
      </c>
      <c r="X343" s="77" t="n">
        <f aca="false">W343*1.055</f>
        <v>13029.9589017933</v>
      </c>
    </row>
    <row r="344" customFormat="false" ht="14.1" hidden="false" customHeight="true" outlineLevel="0" collapsed="false">
      <c r="A344" s="122"/>
      <c r="B344" s="69" t="s">
        <v>424</v>
      </c>
      <c r="C344" s="177" t="n">
        <v>4001</v>
      </c>
      <c r="D344" s="71" t="n">
        <f aca="false">C344*1.0582</f>
        <v>4233.8582</v>
      </c>
      <c r="E344" s="71" t="n">
        <f aca="false">ROUND(D344,0)</f>
        <v>4234</v>
      </c>
      <c r="F344" s="71" t="n">
        <f aca="false">E344*1.092</f>
        <v>4623.528</v>
      </c>
      <c r="G344" s="72" t="n">
        <v>5086</v>
      </c>
      <c r="H344" s="91" t="n">
        <f aca="false">J344*I344</f>
        <v>7889.63961458257</v>
      </c>
      <c r="I344" s="73" t="n">
        <v>1.062</v>
      </c>
      <c r="J344" s="72" t="n">
        <f aca="false">K344*L344</f>
        <v>7429.039185106</v>
      </c>
      <c r="K344" s="73" t="n">
        <v>1.064</v>
      </c>
      <c r="L344" s="72" t="n">
        <f aca="false">M344*N344</f>
        <v>6982.17968525</v>
      </c>
      <c r="M344" s="71" t="n">
        <v>1.07</v>
      </c>
      <c r="N344" s="72" t="n">
        <f aca="false">O344*P344</f>
        <v>6525.401575</v>
      </c>
      <c r="O344" s="73" t="n">
        <v>1.075</v>
      </c>
      <c r="P344" s="72" t="n">
        <f aca="false">Q344*R344</f>
        <v>6070.141</v>
      </c>
      <c r="Q344" s="73" t="n">
        <v>1.085</v>
      </c>
      <c r="R344" s="72" t="n">
        <f aca="false">S344</f>
        <v>5594.6</v>
      </c>
      <c r="S344" s="72" t="n">
        <f aca="false">G344*T344</f>
        <v>5594.6</v>
      </c>
      <c r="T344" s="92" t="n">
        <v>1.1</v>
      </c>
      <c r="U344" s="72" t="n">
        <f aca="false">I344*V344</f>
        <v>8965.31307963476</v>
      </c>
      <c r="V344" s="75" t="n">
        <f aca="false">H344*1.07</f>
        <v>8441.91438760335</v>
      </c>
      <c r="W344" s="76" t="n">
        <f aca="false">V344</f>
        <v>8441.91438760335</v>
      </c>
      <c r="X344" s="77" t="n">
        <f aca="false">W344*1.055</f>
        <v>8906.21967892154</v>
      </c>
    </row>
    <row r="345" customFormat="false" ht="14.1" hidden="false" customHeight="true" outlineLevel="0" collapsed="false">
      <c r="A345" s="122"/>
      <c r="B345" s="69" t="s">
        <v>425</v>
      </c>
      <c r="C345" s="177" t="n">
        <v>4051</v>
      </c>
      <c r="D345" s="71" t="n">
        <f aca="false">C345*1.0582</f>
        <v>4286.7682</v>
      </c>
      <c r="E345" s="71" t="n">
        <f aca="false">ROUND(D345,0)</f>
        <v>4287</v>
      </c>
      <c r="F345" s="71" t="n">
        <f aca="false">E345*1.092</f>
        <v>4681.404</v>
      </c>
      <c r="G345" s="72" t="n">
        <v>5149</v>
      </c>
      <c r="H345" s="91" t="n">
        <f aca="false">J345*I345</f>
        <v>7987.3681430369</v>
      </c>
      <c r="I345" s="73" t="n">
        <v>1.062</v>
      </c>
      <c r="J345" s="72" t="n">
        <f aca="false">K345*L345</f>
        <v>7521.062281579</v>
      </c>
      <c r="K345" s="73" t="n">
        <v>1.064</v>
      </c>
      <c r="L345" s="72" t="n">
        <f aca="false">M345*N345</f>
        <v>7068.667557875</v>
      </c>
      <c r="M345" s="71" t="n">
        <v>1.07</v>
      </c>
      <c r="N345" s="72" t="n">
        <f aca="false">O345*P345</f>
        <v>6606.2313625</v>
      </c>
      <c r="O345" s="73" t="n">
        <v>1.075</v>
      </c>
      <c r="P345" s="72" t="n">
        <f aca="false">Q345*R345</f>
        <v>6145.3315</v>
      </c>
      <c r="Q345" s="73" t="n">
        <v>1.085</v>
      </c>
      <c r="R345" s="72" t="n">
        <f aca="false">S345</f>
        <v>5663.9</v>
      </c>
      <c r="S345" s="72" t="n">
        <f aca="false">G345*T345</f>
        <v>5663.9</v>
      </c>
      <c r="T345" s="92" t="n">
        <v>1.1</v>
      </c>
      <c r="U345" s="72" t="n">
        <f aca="false">I345*V345</f>
        <v>9076.36591565855</v>
      </c>
      <c r="V345" s="75" t="n">
        <f aca="false">H345*1.07</f>
        <v>8546.48391304948</v>
      </c>
      <c r="W345" s="76" t="n">
        <f aca="false">V345</f>
        <v>8546.48391304948</v>
      </c>
      <c r="X345" s="77" t="n">
        <f aca="false">W345*1.055-1</f>
        <v>9015.5405282672</v>
      </c>
    </row>
    <row r="346" customFormat="false" ht="14.1" hidden="false" customHeight="true" outlineLevel="0" collapsed="false">
      <c r="A346" s="122" t="s">
        <v>426</v>
      </c>
      <c r="B346" s="63" t="s">
        <v>427</v>
      </c>
      <c r="C346" s="63"/>
      <c r="D346" s="63"/>
      <c r="E346" s="63"/>
      <c r="F346" s="63"/>
      <c r="G346" s="63"/>
      <c r="H346" s="63"/>
      <c r="I346" s="63"/>
      <c r="J346" s="63"/>
      <c r="K346" s="71"/>
      <c r="L346" s="72"/>
      <c r="M346" s="71"/>
      <c r="N346" s="72"/>
      <c r="O346" s="73"/>
      <c r="P346" s="72"/>
      <c r="Q346" s="73"/>
      <c r="R346" s="72"/>
      <c r="S346" s="181"/>
      <c r="T346" s="92"/>
      <c r="U346" s="181"/>
      <c r="V346" s="201"/>
      <c r="X346" s="77"/>
    </row>
    <row r="347" customFormat="false" ht="14.1" hidden="false" customHeight="true" outlineLevel="0" collapsed="false">
      <c r="A347" s="122"/>
      <c r="B347" s="69" t="s">
        <v>428</v>
      </c>
      <c r="C347" s="177" t="n">
        <v>5334</v>
      </c>
      <c r="D347" s="71" t="n">
        <f aca="false">C347*1.0582</f>
        <v>5644.4388</v>
      </c>
      <c r="E347" s="71" t="n">
        <f aca="false">ROUND(D347,0)</f>
        <v>5644</v>
      </c>
      <c r="F347" s="71" t="n">
        <f aca="false">E347*1.092</f>
        <v>6163.248</v>
      </c>
      <c r="G347" s="72" t="n">
        <v>6780</v>
      </c>
      <c r="H347" s="91" t="n">
        <f aca="false">J347*I347</f>
        <v>10517.4511574656</v>
      </c>
      <c r="I347" s="73" t="n">
        <v>1.062</v>
      </c>
      <c r="J347" s="72" t="n">
        <f aca="false">K347*L347</f>
        <v>9903.43800138</v>
      </c>
      <c r="K347" s="73" t="n">
        <v>1.064</v>
      </c>
      <c r="L347" s="72" t="n">
        <f aca="false">M347*N347</f>
        <v>9307.7424825</v>
      </c>
      <c r="M347" s="71" t="n">
        <v>1.07</v>
      </c>
      <c r="N347" s="72" t="n">
        <f aca="false">O347*P347</f>
        <v>8698.82475</v>
      </c>
      <c r="O347" s="73" t="n">
        <v>1.075</v>
      </c>
      <c r="P347" s="72" t="n">
        <f aca="false">Q347*R347</f>
        <v>8091.93</v>
      </c>
      <c r="Q347" s="73" t="n">
        <v>1.085</v>
      </c>
      <c r="R347" s="72" t="n">
        <f aca="false">S347</f>
        <v>7458</v>
      </c>
      <c r="S347" s="72" t="n">
        <f aca="false">G347*T347</f>
        <v>7458</v>
      </c>
      <c r="T347" s="92" t="n">
        <v>1.1</v>
      </c>
      <c r="U347" s="72" t="n">
        <f aca="false">I347*V347</f>
        <v>11951.4004482744</v>
      </c>
      <c r="V347" s="75" t="n">
        <f aca="false">H347*1.07</f>
        <v>11253.6727384882</v>
      </c>
      <c r="W347" s="76" t="n">
        <f aca="false">V347</f>
        <v>11253.6727384882</v>
      </c>
      <c r="X347" s="77" t="n">
        <f aca="false">W347*1.055</f>
        <v>11872.624739105</v>
      </c>
    </row>
    <row r="348" customFormat="false" ht="14.1" hidden="false" customHeight="true" outlineLevel="0" collapsed="false">
      <c r="A348" s="122"/>
      <c r="B348" s="69" t="s">
        <v>429</v>
      </c>
      <c r="C348" s="177" t="n">
        <v>4051</v>
      </c>
      <c r="D348" s="71" t="n">
        <f aca="false">C348*1.0582</f>
        <v>4286.7682</v>
      </c>
      <c r="E348" s="71" t="n">
        <f aca="false">ROUND(D348,0)</f>
        <v>4287</v>
      </c>
      <c r="F348" s="71" t="n">
        <f aca="false">E348*1.092</f>
        <v>4681.404</v>
      </c>
      <c r="G348" s="72" t="n">
        <v>5150</v>
      </c>
      <c r="H348" s="91" t="n">
        <f aca="false">J348*I348</f>
        <v>7988.9193895203</v>
      </c>
      <c r="I348" s="73" t="n">
        <v>1.062</v>
      </c>
      <c r="J348" s="72" t="n">
        <f aca="false">K348*L348</f>
        <v>7522.52296565</v>
      </c>
      <c r="K348" s="73" t="n">
        <v>1.064</v>
      </c>
      <c r="L348" s="72" t="n">
        <f aca="false">M348*N348</f>
        <v>7070.04038125</v>
      </c>
      <c r="M348" s="71" t="n">
        <v>1.07</v>
      </c>
      <c r="N348" s="72" t="n">
        <f aca="false">O348*P348</f>
        <v>6607.514375</v>
      </c>
      <c r="O348" s="73" t="n">
        <v>1.075</v>
      </c>
      <c r="P348" s="72" t="n">
        <f aca="false">Q348*R348</f>
        <v>6146.525</v>
      </c>
      <c r="Q348" s="73" t="n">
        <v>1.085</v>
      </c>
      <c r="R348" s="72" t="n">
        <f aca="false">S348</f>
        <v>5665</v>
      </c>
      <c r="S348" s="72" t="n">
        <f aca="false">G348*T348</f>
        <v>5665</v>
      </c>
      <c r="T348" s="92" t="n">
        <v>1.1</v>
      </c>
      <c r="U348" s="72" t="n">
        <f aca="false">I348*V348</f>
        <v>9078.1286590875</v>
      </c>
      <c r="V348" s="75" t="n">
        <f aca="false">H348*1.07</f>
        <v>8548.14374678672</v>
      </c>
      <c r="W348" s="76" t="n">
        <f aca="false">V348</f>
        <v>8548.14374678672</v>
      </c>
      <c r="X348" s="77" t="n">
        <f aca="false">W348*1.055</f>
        <v>9018.29165285999</v>
      </c>
    </row>
    <row r="349" customFormat="false" ht="14.1" hidden="false" customHeight="true" outlineLevel="0" collapsed="false">
      <c r="A349" s="122"/>
      <c r="B349" s="69" t="s">
        <v>430</v>
      </c>
      <c r="C349" s="177" t="n">
        <v>3072</v>
      </c>
      <c r="D349" s="71" t="n">
        <f aca="false">C349*1.0582</f>
        <v>3250.7904</v>
      </c>
      <c r="E349" s="71" t="n">
        <f aca="false">ROUND(D349,0)</f>
        <v>3251</v>
      </c>
      <c r="F349" s="71" t="n">
        <f aca="false">E349*1.092</f>
        <v>3550.092</v>
      </c>
      <c r="G349" s="72" t="n">
        <v>3905</v>
      </c>
      <c r="H349" s="91" t="n">
        <f aca="false">J349*I349</f>
        <v>6057.61751768481</v>
      </c>
      <c r="I349" s="73" t="n">
        <v>1.062</v>
      </c>
      <c r="J349" s="72" t="n">
        <f aca="false">K349*L349</f>
        <v>5703.971297255</v>
      </c>
      <c r="K349" s="73" t="n">
        <v>1.064</v>
      </c>
      <c r="L349" s="72" t="n">
        <f aca="false">M349*N349</f>
        <v>5360.875279375</v>
      </c>
      <c r="M349" s="71" t="n">
        <v>1.07</v>
      </c>
      <c r="N349" s="72" t="n">
        <f aca="false">O349*P349</f>
        <v>5010.1638125</v>
      </c>
      <c r="O349" s="73" t="n">
        <v>1.075</v>
      </c>
      <c r="P349" s="72" t="n">
        <f aca="false">Q349*R349</f>
        <v>4660.6175</v>
      </c>
      <c r="Q349" s="73" t="n">
        <v>1.085</v>
      </c>
      <c r="R349" s="72" t="n">
        <f aca="false">S349</f>
        <v>4295.5</v>
      </c>
      <c r="S349" s="72" t="n">
        <f aca="false">G349*T349</f>
        <v>4295.5</v>
      </c>
      <c r="T349" s="92" t="n">
        <v>1.1</v>
      </c>
      <c r="U349" s="72" t="n">
        <f aca="false">I349*V349</f>
        <v>6883.51309004596</v>
      </c>
      <c r="V349" s="75" t="n">
        <f aca="false">H349*1.07</f>
        <v>6481.65074392275</v>
      </c>
      <c r="W349" s="76" t="n">
        <f aca="false">V349</f>
        <v>6481.65074392275</v>
      </c>
      <c r="X349" s="77" t="n">
        <f aca="false">W349*1.055</f>
        <v>6838.1415348385</v>
      </c>
    </row>
    <row r="350" customFormat="false" ht="14.1" hidden="false" customHeight="true" outlineLevel="0" collapsed="false">
      <c r="A350" s="122"/>
      <c r="B350" s="69" t="s">
        <v>431</v>
      </c>
      <c r="C350" s="177" t="n">
        <v>1387</v>
      </c>
      <c r="D350" s="71" t="n">
        <f aca="false">C350*1.0582</f>
        <v>1467.7234</v>
      </c>
      <c r="E350" s="71" t="n">
        <f aca="false">ROUND(D350,0)</f>
        <v>1468</v>
      </c>
      <c r="F350" s="71" t="n">
        <f aca="false">E350*1.092</f>
        <v>1603.056</v>
      </c>
      <c r="G350" s="72" t="n">
        <v>1763</v>
      </c>
      <c r="H350" s="91" t="n">
        <f aca="false">J350*I350</f>
        <v>2734.84755023773</v>
      </c>
      <c r="I350" s="73" t="n">
        <v>1.062</v>
      </c>
      <c r="J350" s="72" t="n">
        <f aca="false">K350*L350</f>
        <v>2575.186017173</v>
      </c>
      <c r="K350" s="73" t="n">
        <v>1.064</v>
      </c>
      <c r="L350" s="72" t="n">
        <f aca="false">M350*N350</f>
        <v>2420.287610125</v>
      </c>
      <c r="M350" s="71" t="n">
        <v>1.07</v>
      </c>
      <c r="N350" s="72" t="n">
        <f aca="false">O350*P350</f>
        <v>2261.9510375</v>
      </c>
      <c r="O350" s="73" t="n">
        <v>1.075</v>
      </c>
      <c r="P350" s="72" t="n">
        <f aca="false">Q350*R350</f>
        <v>2104.1405</v>
      </c>
      <c r="Q350" s="73" t="n">
        <v>1.085</v>
      </c>
      <c r="R350" s="72" t="n">
        <f aca="false">S350</f>
        <v>1939.3</v>
      </c>
      <c r="S350" s="72" t="n">
        <f aca="false">G350*T350</f>
        <v>1939.3</v>
      </c>
      <c r="T350" s="92" t="n">
        <v>1.1</v>
      </c>
      <c r="U350" s="72" t="n">
        <f aca="false">I350*V350</f>
        <v>3107.71666523714</v>
      </c>
      <c r="V350" s="75" t="n">
        <f aca="false">H350*1.07</f>
        <v>2926.28687875437</v>
      </c>
      <c r="W350" s="76" t="n">
        <f aca="false">V350</f>
        <v>2926.28687875437</v>
      </c>
      <c r="X350" s="77" t="n">
        <f aca="false">W350*1.055</f>
        <v>3087.23265708586</v>
      </c>
    </row>
    <row r="351" customFormat="false" ht="14.1" hidden="false" customHeight="true" outlineLevel="0" collapsed="false">
      <c r="A351" s="122" t="s">
        <v>432</v>
      </c>
      <c r="B351" s="202" t="s">
        <v>433</v>
      </c>
      <c r="C351" s="177"/>
      <c r="D351" s="71"/>
      <c r="E351" s="180" t="n">
        <v>14900</v>
      </c>
      <c r="F351" s="71" t="n">
        <f aca="false">E351*1.092</f>
        <v>16270.8</v>
      </c>
      <c r="G351" s="72" t="n">
        <v>17898</v>
      </c>
      <c r="H351" s="91" t="n">
        <f aca="false">J351*I351</f>
        <v>27764.209559929</v>
      </c>
      <c r="I351" s="73" t="n">
        <v>1.062</v>
      </c>
      <c r="J351" s="72" t="n">
        <f aca="false">K351*L351</f>
        <v>26143.323502758</v>
      </c>
      <c r="K351" s="73" t="n">
        <v>1.064</v>
      </c>
      <c r="L351" s="72" t="n">
        <f aca="false">M351*N351</f>
        <v>24570.79276575</v>
      </c>
      <c r="M351" s="71" t="n">
        <v>1.07</v>
      </c>
      <c r="N351" s="72" t="n">
        <f aca="false">O351*P351</f>
        <v>22963.357725</v>
      </c>
      <c r="O351" s="73" t="n">
        <v>1.075</v>
      </c>
      <c r="P351" s="72" t="n">
        <f aca="false">Q351*R351</f>
        <v>21361.263</v>
      </c>
      <c r="Q351" s="73" t="n">
        <v>1.085</v>
      </c>
      <c r="R351" s="72" t="n">
        <f aca="false">S351</f>
        <v>19687.8</v>
      </c>
      <c r="S351" s="72" t="n">
        <f aca="false">G351*T351</f>
        <v>19687.8</v>
      </c>
      <c r="T351" s="92" t="n">
        <v>1.1</v>
      </c>
      <c r="U351" s="72" t="n">
        <f aca="false">I351*V351</f>
        <v>31549.5818913297</v>
      </c>
      <c r="V351" s="75" t="n">
        <f aca="false">H351*1.07</f>
        <v>29707.704229124</v>
      </c>
      <c r="W351" s="76" t="n">
        <f aca="false">V351</f>
        <v>29707.704229124</v>
      </c>
      <c r="X351" s="77" t="n">
        <f aca="false">W351*1.055</f>
        <v>31341.6279617259</v>
      </c>
    </row>
    <row r="352" customFormat="false" ht="14.1" hidden="false" customHeight="true" outlineLevel="0" collapsed="false">
      <c r="A352" s="122" t="s">
        <v>434</v>
      </c>
      <c r="B352" s="144" t="s">
        <v>435</v>
      </c>
      <c r="C352" s="177"/>
      <c r="D352" s="71"/>
      <c r="E352" s="180" t="n">
        <v>140</v>
      </c>
      <c r="F352" s="180" t="n">
        <f aca="false">E352*1.092</f>
        <v>152.88</v>
      </c>
      <c r="G352" s="72" t="n">
        <v>168</v>
      </c>
      <c r="H352" s="91" t="n">
        <f aca="false">J352*I352</f>
        <v>260.609409211536</v>
      </c>
      <c r="I352" s="73" t="n">
        <v>1.062</v>
      </c>
      <c r="J352" s="72" t="n">
        <f aca="false">K352*L352</f>
        <v>245.394923928</v>
      </c>
      <c r="K352" s="73" t="n">
        <v>1.064</v>
      </c>
      <c r="L352" s="72" t="n">
        <f aca="false">M352*N352</f>
        <v>230.634327</v>
      </c>
      <c r="M352" s="71" t="n">
        <v>1.07</v>
      </c>
      <c r="N352" s="72" t="n">
        <f aca="false">O352*P352</f>
        <v>215.5461</v>
      </c>
      <c r="O352" s="73" t="n">
        <v>1.075</v>
      </c>
      <c r="P352" s="72" t="n">
        <f aca="false">Q352*R352</f>
        <v>200.508</v>
      </c>
      <c r="Q352" s="73" t="n">
        <v>1.085</v>
      </c>
      <c r="R352" s="72" t="n">
        <f aca="false">S352</f>
        <v>184.8</v>
      </c>
      <c r="S352" s="72" t="n">
        <f aca="false">G352*T352</f>
        <v>184.8</v>
      </c>
      <c r="T352" s="92" t="n">
        <v>1.1</v>
      </c>
      <c r="U352" s="72" t="n">
        <f aca="false">I352*V352</f>
        <v>296.140896063437</v>
      </c>
      <c r="V352" s="75" t="n">
        <f aca="false">H352*1.07</f>
        <v>278.852067856344</v>
      </c>
      <c r="W352" s="76" t="n">
        <f aca="false">V352</f>
        <v>278.852067856344</v>
      </c>
      <c r="X352" s="77" t="n">
        <f aca="false">W352*1.055</f>
        <v>294.188931588442</v>
      </c>
    </row>
    <row r="353" customFormat="false" ht="14.1" hidden="false" customHeight="true" outlineLevel="0" collapsed="false">
      <c r="A353" s="122" t="s">
        <v>436</v>
      </c>
      <c r="B353" s="69" t="s">
        <v>437</v>
      </c>
      <c r="C353" s="203"/>
      <c r="D353" s="71"/>
      <c r="E353" s="180" t="s">
        <v>273</v>
      </c>
      <c r="F353" s="180" t="s">
        <v>273</v>
      </c>
      <c r="G353" s="180" t="s">
        <v>273</v>
      </c>
      <c r="H353" s="180" t="s">
        <v>273</v>
      </c>
      <c r="I353" s="180"/>
      <c r="J353" s="180" t="s">
        <v>273</v>
      </c>
      <c r="K353" s="71"/>
      <c r="L353" s="180" t="s">
        <v>273</v>
      </c>
      <c r="M353" s="71"/>
      <c r="N353" s="180"/>
      <c r="O353" s="73" t="n">
        <v>1.075</v>
      </c>
      <c r="P353" s="180" t="s">
        <v>273</v>
      </c>
      <c r="Q353" s="73" t="n">
        <v>1.085</v>
      </c>
      <c r="R353" s="72" t="str">
        <f aca="false">S353</f>
        <v>договорная</v>
      </c>
      <c r="S353" s="180" t="s">
        <v>273</v>
      </c>
      <c r="T353" s="92" t="n">
        <v>1.1</v>
      </c>
      <c r="U353" s="180" t="s">
        <v>273</v>
      </c>
      <c r="V353" s="201"/>
      <c r="W353" s="51" t="s">
        <v>273</v>
      </c>
      <c r="X353" s="51" t="s">
        <v>273</v>
      </c>
    </row>
    <row r="354" customFormat="false" ht="14.1" hidden="false" customHeight="true" outlineLevel="0" collapsed="false">
      <c r="A354" s="122" t="s">
        <v>438</v>
      </c>
      <c r="B354" s="69" t="s">
        <v>439</v>
      </c>
      <c r="C354" s="203"/>
      <c r="D354" s="71"/>
      <c r="E354" s="180"/>
      <c r="F354" s="180" t="s">
        <v>273</v>
      </c>
      <c r="G354" s="180" t="s">
        <v>273</v>
      </c>
      <c r="H354" s="91" t="n">
        <f aca="false">J354*I354</f>
        <v>2357.64</v>
      </c>
      <c r="I354" s="73" t="n">
        <v>1.062</v>
      </c>
      <c r="J354" s="180" t="n">
        <v>2220</v>
      </c>
      <c r="K354" s="71"/>
      <c r="L354" s="180" t="s">
        <v>273</v>
      </c>
      <c r="M354" s="71"/>
      <c r="N354" s="180"/>
      <c r="O354" s="73" t="n">
        <v>1.075</v>
      </c>
      <c r="P354" s="180" t="s">
        <v>273</v>
      </c>
      <c r="Q354" s="73" t="n">
        <v>1.085</v>
      </c>
      <c r="R354" s="72" t="str">
        <f aca="false">S354</f>
        <v>договорная</v>
      </c>
      <c r="S354" s="180" t="s">
        <v>273</v>
      </c>
      <c r="T354" s="92" t="n">
        <v>1.1</v>
      </c>
      <c r="U354" s="180" t="s">
        <v>273</v>
      </c>
      <c r="V354" s="75" t="n">
        <f aca="false">H354*1.07</f>
        <v>2522.6748</v>
      </c>
      <c r="W354" s="77" t="n">
        <f aca="false">V354</f>
        <v>2522.6748</v>
      </c>
      <c r="X354" s="204" t="n">
        <f aca="false">W354*1.055+1</f>
        <v>2662.421914</v>
      </c>
    </row>
    <row r="355" customFormat="false" ht="14.1" hidden="false" customHeight="true" outlineLevel="0" collapsed="false">
      <c r="A355" s="122" t="s">
        <v>440</v>
      </c>
      <c r="B355" s="69" t="s">
        <v>441</v>
      </c>
      <c r="C355" s="203"/>
      <c r="D355" s="71"/>
      <c r="E355" s="180"/>
      <c r="F355" s="180" t="s">
        <v>273</v>
      </c>
      <c r="G355" s="180" t="s">
        <v>273</v>
      </c>
      <c r="H355" s="180" t="s">
        <v>273</v>
      </c>
      <c r="I355" s="180"/>
      <c r="J355" s="180" t="s">
        <v>273</v>
      </c>
      <c r="K355" s="71"/>
      <c r="L355" s="180" t="s">
        <v>273</v>
      </c>
      <c r="M355" s="71"/>
      <c r="N355" s="180"/>
      <c r="O355" s="73" t="n">
        <v>1.075</v>
      </c>
      <c r="P355" s="180" t="s">
        <v>273</v>
      </c>
      <c r="Q355" s="73" t="n">
        <v>1.085</v>
      </c>
      <c r="R355" s="72" t="str">
        <f aca="false">S355</f>
        <v>договорная</v>
      </c>
      <c r="S355" s="180" t="s">
        <v>273</v>
      </c>
      <c r="T355" s="92" t="n">
        <v>1.1</v>
      </c>
      <c r="U355" s="180" t="s">
        <v>273</v>
      </c>
      <c r="V355" s="201"/>
      <c r="W355" s="51" t="s">
        <v>273</v>
      </c>
      <c r="X355" s="51" t="s">
        <v>273</v>
      </c>
    </row>
    <row r="356" customFormat="false" ht="14.1" hidden="false" customHeight="true" outlineLevel="0" collapsed="false">
      <c r="A356" s="122" t="s">
        <v>442</v>
      </c>
      <c r="B356" s="69" t="s">
        <v>443</v>
      </c>
      <c r="C356" s="203"/>
      <c r="D356" s="71"/>
      <c r="E356" s="180"/>
      <c r="F356" s="180"/>
      <c r="G356" s="180"/>
      <c r="H356" s="180" t="s">
        <v>273</v>
      </c>
      <c r="I356" s="180"/>
      <c r="J356" s="180" t="s">
        <v>273</v>
      </c>
      <c r="K356" s="71"/>
      <c r="L356" s="180"/>
      <c r="M356" s="71"/>
      <c r="N356" s="180"/>
      <c r="O356" s="73"/>
      <c r="P356" s="180"/>
      <c r="Q356" s="73"/>
      <c r="R356" s="72"/>
      <c r="S356" s="180"/>
      <c r="T356" s="92"/>
      <c r="U356" s="180"/>
      <c r="V356" s="201"/>
      <c r="W356" s="51" t="s">
        <v>273</v>
      </c>
      <c r="X356" s="51" t="s">
        <v>273</v>
      </c>
    </row>
    <row r="357" customFormat="false" ht="27.9" hidden="false" customHeight="true" outlineLevel="0" collapsed="false">
      <c r="A357" s="122" t="s">
        <v>444</v>
      </c>
      <c r="B357" s="62" t="s">
        <v>445</v>
      </c>
      <c r="C357" s="203"/>
      <c r="D357" s="71"/>
      <c r="E357" s="180"/>
      <c r="F357" s="180"/>
      <c r="G357" s="180" t="s">
        <v>273</v>
      </c>
      <c r="H357" s="180" t="s">
        <v>273</v>
      </c>
      <c r="I357" s="180"/>
      <c r="J357" s="180" t="s">
        <v>273</v>
      </c>
      <c r="K357" s="71"/>
      <c r="L357" s="180" t="s">
        <v>273</v>
      </c>
      <c r="M357" s="71"/>
      <c r="N357" s="180"/>
      <c r="O357" s="73"/>
      <c r="P357" s="180" t="s">
        <v>273</v>
      </c>
      <c r="Q357" s="73"/>
      <c r="R357" s="72" t="str">
        <f aca="false">S357</f>
        <v>договорная</v>
      </c>
      <c r="S357" s="180" t="s">
        <v>273</v>
      </c>
      <c r="T357" s="92"/>
      <c r="U357" s="180" t="s">
        <v>273</v>
      </c>
      <c r="V357" s="201"/>
      <c r="W357" s="51" t="s">
        <v>273</v>
      </c>
      <c r="X357" s="51" t="s">
        <v>273</v>
      </c>
    </row>
    <row r="358" customFormat="false" ht="15.9" hidden="false" customHeight="true" outlineLevel="0" collapsed="false">
      <c r="A358" s="176" t="s">
        <v>446</v>
      </c>
      <c r="B358" s="176"/>
      <c r="C358" s="176"/>
      <c r="D358" s="176"/>
      <c r="E358" s="176"/>
      <c r="F358" s="176"/>
      <c r="G358" s="176"/>
      <c r="H358" s="176"/>
      <c r="I358" s="176"/>
      <c r="J358" s="176"/>
      <c r="K358" s="71"/>
      <c r="L358" s="72"/>
      <c r="M358" s="71"/>
      <c r="N358" s="72"/>
      <c r="O358" s="73"/>
      <c r="P358" s="72"/>
      <c r="Q358" s="73"/>
      <c r="R358" s="72"/>
      <c r="S358" s="72"/>
      <c r="T358" s="92"/>
      <c r="U358" s="72"/>
      <c r="V358" s="75"/>
      <c r="X358" s="51"/>
    </row>
    <row r="359" customFormat="false" ht="27.9" hidden="false" customHeight="true" outlineLevel="0" collapsed="false">
      <c r="A359" s="122" t="s">
        <v>447</v>
      </c>
      <c r="B359" s="205" t="s">
        <v>448</v>
      </c>
      <c r="C359" s="206"/>
      <c r="D359" s="206"/>
      <c r="E359" s="206"/>
      <c r="F359" s="206"/>
      <c r="G359" s="206"/>
      <c r="H359" s="206"/>
      <c r="I359" s="206"/>
      <c r="J359" s="207"/>
      <c r="K359" s="71"/>
      <c r="L359" s="72"/>
      <c r="M359" s="71"/>
      <c r="N359" s="72"/>
      <c r="O359" s="73"/>
      <c r="P359" s="72"/>
      <c r="Q359" s="73"/>
      <c r="R359" s="72"/>
      <c r="S359" s="72"/>
      <c r="T359" s="92"/>
      <c r="U359" s="72"/>
      <c r="V359" s="75"/>
      <c r="W359" s="187"/>
      <c r="X359" s="51"/>
    </row>
    <row r="360" customFormat="false" ht="14.1" hidden="false" customHeight="true" outlineLevel="0" collapsed="false">
      <c r="A360" s="122" t="s">
        <v>449</v>
      </c>
      <c r="B360" s="63" t="s">
        <v>450</v>
      </c>
      <c r="C360" s="63"/>
      <c r="D360" s="63"/>
      <c r="E360" s="63"/>
      <c r="F360" s="63"/>
      <c r="G360" s="63"/>
      <c r="H360" s="63"/>
      <c r="I360" s="63"/>
      <c r="J360" s="63"/>
      <c r="K360" s="71"/>
      <c r="L360" s="72"/>
      <c r="M360" s="71"/>
      <c r="N360" s="72"/>
      <c r="O360" s="73"/>
      <c r="P360" s="72"/>
      <c r="Q360" s="73"/>
      <c r="R360" s="72"/>
      <c r="S360" s="72"/>
      <c r="T360" s="92"/>
      <c r="U360" s="72"/>
      <c r="V360" s="75"/>
      <c r="W360" s="68"/>
      <c r="X360" s="51"/>
    </row>
    <row r="361" customFormat="false" ht="14.1" hidden="false" customHeight="true" outlineLevel="0" collapsed="false">
      <c r="A361" s="122"/>
      <c r="B361" s="171" t="s">
        <v>233</v>
      </c>
      <c r="C361" s="177"/>
      <c r="D361" s="208"/>
      <c r="E361" s="209" t="n">
        <v>16.17</v>
      </c>
      <c r="F361" s="71" t="n">
        <v>60.06</v>
      </c>
      <c r="G361" s="72" t="n">
        <v>66</v>
      </c>
      <c r="H361" s="91" t="n">
        <f aca="false">J361*I361</f>
        <v>104.35658161068</v>
      </c>
      <c r="I361" s="73" t="n">
        <v>1.062</v>
      </c>
      <c r="J361" s="72" t="n">
        <f aca="false">K361*L361</f>
        <v>98.26420114</v>
      </c>
      <c r="K361" s="73" t="n">
        <v>1.064</v>
      </c>
      <c r="L361" s="72" t="n">
        <f aca="false">M361*N361</f>
        <v>92.3535725</v>
      </c>
      <c r="M361" s="71" t="n">
        <v>1.07</v>
      </c>
      <c r="N361" s="72" t="n">
        <f aca="false">O361*P361</f>
        <v>86.31175</v>
      </c>
      <c r="O361" s="73" t="n">
        <v>1.075</v>
      </c>
      <c r="P361" s="72" t="n">
        <f aca="false">Q361*R361</f>
        <v>80.29</v>
      </c>
      <c r="Q361" s="73" t="n">
        <v>1.085</v>
      </c>
      <c r="R361" s="72" t="n">
        <f aca="false">S361</f>
        <v>74</v>
      </c>
      <c r="S361" s="72" t="n">
        <v>74</v>
      </c>
      <c r="T361" s="82" t="s">
        <v>40</v>
      </c>
      <c r="U361" s="72" t="n">
        <v>75</v>
      </c>
      <c r="V361" s="75" t="n">
        <f aca="false">H361*1.07</f>
        <v>111.661542323428</v>
      </c>
      <c r="W361" s="76" t="n">
        <f aca="false">V361</f>
        <v>111.661542323428</v>
      </c>
      <c r="X361" s="77" t="n">
        <f aca="false">W361*1.055</f>
        <v>117.802927151216</v>
      </c>
    </row>
    <row r="362" customFormat="false" ht="14.1" hidden="false" customHeight="true" outlineLevel="0" collapsed="false">
      <c r="A362" s="122"/>
      <c r="B362" s="95" t="s">
        <v>451</v>
      </c>
      <c r="C362" s="210"/>
      <c r="D362" s="97"/>
      <c r="E362" s="97"/>
      <c r="F362" s="152"/>
      <c r="G362" s="91" t="n">
        <v>110</v>
      </c>
      <c r="H362" s="91" t="n">
        <f aca="false">J362*I362</f>
        <v>170.63711317422</v>
      </c>
      <c r="I362" s="73" t="n">
        <v>1.062</v>
      </c>
      <c r="J362" s="72" t="n">
        <f aca="false">K362*L362</f>
        <v>160.67524781</v>
      </c>
      <c r="K362" s="73" t="n">
        <v>1.064</v>
      </c>
      <c r="L362" s="72" t="n">
        <f aca="false">M362*N362</f>
        <v>151.01057125</v>
      </c>
      <c r="M362" s="71" t="n">
        <v>1.07</v>
      </c>
      <c r="N362" s="72" t="n">
        <f aca="false">O362*P362</f>
        <v>141.131375</v>
      </c>
      <c r="O362" s="73" t="n">
        <v>1.075</v>
      </c>
      <c r="P362" s="72" t="n">
        <f aca="false">Q362*R362</f>
        <v>131.285</v>
      </c>
      <c r="Q362" s="73" t="n">
        <v>1.085</v>
      </c>
      <c r="R362" s="72" t="n">
        <f aca="false">S362</f>
        <v>121</v>
      </c>
      <c r="S362" s="72" t="n">
        <f aca="false">G362*T362</f>
        <v>121</v>
      </c>
      <c r="T362" s="92" t="n">
        <v>1.1</v>
      </c>
      <c r="U362" s="72" t="n">
        <f aca="false">I362*V362</f>
        <v>193.901777184393</v>
      </c>
      <c r="V362" s="75" t="n">
        <f aca="false">H362*1.07</f>
        <v>182.581711096415</v>
      </c>
      <c r="W362" s="76" t="n">
        <f aca="false">V362</f>
        <v>182.581711096415</v>
      </c>
      <c r="X362" s="77" t="n">
        <f aca="false">W362*1.055</f>
        <v>192.623705206718</v>
      </c>
    </row>
    <row r="363" customFormat="false" ht="14.1" hidden="false" customHeight="true" outlineLevel="0" collapsed="false">
      <c r="A363" s="122"/>
      <c r="B363" s="111" t="s">
        <v>452</v>
      </c>
      <c r="C363" s="211"/>
      <c r="D363" s="113"/>
      <c r="E363" s="113"/>
      <c r="F363" s="212"/>
      <c r="G363" s="114"/>
      <c r="H363" s="114" t="n">
        <v>325</v>
      </c>
      <c r="I363" s="73"/>
      <c r="J363" s="72"/>
      <c r="K363" s="73"/>
      <c r="L363" s="72"/>
      <c r="M363" s="71"/>
      <c r="N363" s="72"/>
      <c r="O363" s="73"/>
      <c r="P363" s="72"/>
      <c r="Q363" s="73"/>
      <c r="R363" s="72"/>
      <c r="S363" s="72"/>
      <c r="T363" s="92"/>
      <c r="U363" s="72"/>
      <c r="V363" s="75" t="n">
        <f aca="false">H363*1.07</f>
        <v>347.75</v>
      </c>
      <c r="W363" s="76" t="n">
        <f aca="false">V363</f>
        <v>347.75</v>
      </c>
      <c r="X363" s="77" t="n">
        <f aca="false">W363*1.055</f>
        <v>366.87625</v>
      </c>
    </row>
    <row r="364" customFormat="false" ht="14.1" hidden="false" customHeight="true" outlineLevel="0" collapsed="false">
      <c r="A364" s="122"/>
      <c r="B364" s="95" t="s">
        <v>174</v>
      </c>
      <c r="C364" s="210" t="n">
        <v>105</v>
      </c>
      <c r="D364" s="97" t="n">
        <f aca="false">C364*1.0582</f>
        <v>111.111</v>
      </c>
      <c r="E364" s="97" t="n">
        <v>520</v>
      </c>
      <c r="F364" s="97" t="n">
        <f aca="false">E364*1.092</f>
        <v>567.84</v>
      </c>
      <c r="G364" s="91" t="n">
        <v>625</v>
      </c>
      <c r="H364" s="91" t="n">
        <f aca="false">J364*I364</f>
        <v>969.52905212625</v>
      </c>
      <c r="I364" s="73" t="n">
        <v>1.062</v>
      </c>
      <c r="J364" s="72" t="n">
        <f aca="false">K364*L364</f>
        <v>912.927544375</v>
      </c>
      <c r="K364" s="73" t="n">
        <v>1.064</v>
      </c>
      <c r="L364" s="72" t="n">
        <f aca="false">M364*N364</f>
        <v>858.014609375</v>
      </c>
      <c r="M364" s="71" t="n">
        <v>1.07</v>
      </c>
      <c r="N364" s="72" t="n">
        <f aca="false">O364*P364</f>
        <v>801.8828125</v>
      </c>
      <c r="O364" s="73" t="n">
        <v>1.075</v>
      </c>
      <c r="P364" s="72" t="n">
        <f aca="false">Q364*R364</f>
        <v>745.9375</v>
      </c>
      <c r="Q364" s="73" t="n">
        <v>1.085</v>
      </c>
      <c r="R364" s="72" t="n">
        <f aca="false">S364</f>
        <v>687.5</v>
      </c>
      <c r="S364" s="72" t="n">
        <f aca="false">G364*T364</f>
        <v>687.5</v>
      </c>
      <c r="T364" s="92" t="n">
        <v>1.1</v>
      </c>
      <c r="U364" s="72" t="n">
        <f aca="false">I364*V364</f>
        <v>1101.71464309314</v>
      </c>
      <c r="V364" s="75" t="n">
        <f aca="false">H364*1.07</f>
        <v>1037.39608577509</v>
      </c>
      <c r="W364" s="76" t="n">
        <f aca="false">V364</f>
        <v>1037.39608577509</v>
      </c>
      <c r="X364" s="77" t="n">
        <f aca="false">W364*1.055</f>
        <v>1094.45287049272</v>
      </c>
    </row>
    <row r="365" customFormat="false" ht="14.1" hidden="false" customHeight="true" outlineLevel="0" collapsed="false">
      <c r="A365" s="122"/>
      <c r="B365" s="95" t="s">
        <v>175</v>
      </c>
      <c r="C365" s="210" t="n">
        <v>737</v>
      </c>
      <c r="D365" s="97" t="n">
        <f aca="false">C365*1.0582</f>
        <v>779.8934</v>
      </c>
      <c r="E365" s="97" t="n">
        <f aca="false">ROUND(D365,0)</f>
        <v>780</v>
      </c>
      <c r="F365" s="97" t="n">
        <f aca="false">E365*1.092</f>
        <v>851.76</v>
      </c>
      <c r="G365" s="91" t="n">
        <v>937</v>
      </c>
      <c r="H365" s="91" t="n">
        <f aca="false">J365*I365</f>
        <v>1453.51795494767</v>
      </c>
      <c r="I365" s="73" t="n">
        <v>1.062</v>
      </c>
      <c r="J365" s="72" t="n">
        <f aca="false">K365*L365</f>
        <v>1368.660974527</v>
      </c>
      <c r="K365" s="73" t="n">
        <v>1.064</v>
      </c>
      <c r="L365" s="72" t="n">
        <f aca="false">M365*N365</f>
        <v>1286.335502375</v>
      </c>
      <c r="M365" s="71" t="n">
        <v>1.07</v>
      </c>
      <c r="N365" s="72" t="n">
        <f aca="false">O365*P365</f>
        <v>1202.1827125</v>
      </c>
      <c r="O365" s="73" t="n">
        <v>1.075</v>
      </c>
      <c r="P365" s="72" t="n">
        <f aca="false">Q365*R365</f>
        <v>1118.3095</v>
      </c>
      <c r="Q365" s="73" t="n">
        <v>1.085</v>
      </c>
      <c r="R365" s="72" t="n">
        <f aca="false">S365</f>
        <v>1030.7</v>
      </c>
      <c r="S365" s="72" t="n">
        <f aca="false">G365*T365</f>
        <v>1030.7</v>
      </c>
      <c r="T365" s="92" t="n">
        <v>1.1</v>
      </c>
      <c r="U365" s="72" t="n">
        <f aca="false">I365*V365</f>
        <v>1651.69059292524</v>
      </c>
      <c r="V365" s="75" t="n">
        <f aca="false">H365*1.07</f>
        <v>1555.26421179401</v>
      </c>
      <c r="W365" s="76" t="n">
        <f aca="false">V365</f>
        <v>1555.26421179401</v>
      </c>
      <c r="X365" s="77" t="n">
        <f aca="false">W365*1.055</f>
        <v>1640.80374344268</v>
      </c>
    </row>
    <row r="366" customFormat="false" ht="14.1" hidden="false" customHeight="true" outlineLevel="0" collapsed="false">
      <c r="A366" s="122"/>
      <c r="B366" s="95" t="s">
        <v>453</v>
      </c>
      <c r="C366" s="210" t="n">
        <v>1225</v>
      </c>
      <c r="D366" s="97" t="n">
        <f aca="false">C366*1.0582</f>
        <v>1296.295</v>
      </c>
      <c r="E366" s="97" t="n">
        <f aca="false">ROUND(D366,0)</f>
        <v>1296</v>
      </c>
      <c r="F366" s="97" t="n">
        <f aca="false">E366*1.092</f>
        <v>1415.232</v>
      </c>
      <c r="G366" s="91" t="n">
        <v>1557</v>
      </c>
      <c r="H366" s="91" t="n">
        <f aca="false">J366*I366</f>
        <v>2415.29077465691</v>
      </c>
      <c r="I366" s="73" t="n">
        <v>1.062</v>
      </c>
      <c r="J366" s="72" t="n">
        <f aca="false">K366*L366</f>
        <v>2274.285098547</v>
      </c>
      <c r="K366" s="73" t="n">
        <v>1.064</v>
      </c>
      <c r="L366" s="72" t="n">
        <f aca="false">M366*N366</f>
        <v>2137.485994875</v>
      </c>
      <c r="M366" s="71" t="n">
        <v>1.07</v>
      </c>
      <c r="N366" s="72" t="n">
        <f aca="false">O366*P366</f>
        <v>1997.6504625</v>
      </c>
      <c r="O366" s="73" t="n">
        <v>1.075</v>
      </c>
      <c r="P366" s="72" t="n">
        <f aca="false">Q366*R366</f>
        <v>1858.2795</v>
      </c>
      <c r="Q366" s="73" t="n">
        <v>1.085</v>
      </c>
      <c r="R366" s="72" t="n">
        <f aca="false">S366</f>
        <v>1712.7</v>
      </c>
      <c r="S366" s="72" t="n">
        <f aca="false">G366*T366</f>
        <v>1712.7</v>
      </c>
      <c r="T366" s="92" t="n">
        <v>1.1</v>
      </c>
      <c r="U366" s="72" t="n">
        <f aca="false">I366*V366</f>
        <v>2744.59151887364</v>
      </c>
      <c r="V366" s="75" t="n">
        <f aca="false">H366*1.07</f>
        <v>2584.3611288829</v>
      </c>
      <c r="W366" s="76" t="n">
        <f aca="false">V366</f>
        <v>2584.3611288829</v>
      </c>
      <c r="X366" s="77" t="n">
        <f aca="false">W366*1.055-1</f>
        <v>2725.50099097146</v>
      </c>
    </row>
    <row r="367" customFormat="false" ht="14.1" hidden="false" customHeight="true" outlineLevel="0" collapsed="false">
      <c r="A367" s="122"/>
      <c r="B367" s="95" t="s">
        <v>454</v>
      </c>
      <c r="C367" s="210" t="n">
        <v>74</v>
      </c>
      <c r="D367" s="97" t="n">
        <f aca="false">C367*1.0582</f>
        <v>78.3068</v>
      </c>
      <c r="E367" s="97" t="n">
        <f aca="false">ROUND(D367,0)</f>
        <v>78</v>
      </c>
      <c r="F367" s="97" t="n">
        <f aca="false">E367*1.092</f>
        <v>85.176</v>
      </c>
      <c r="G367" s="91" t="n">
        <v>94</v>
      </c>
      <c r="H367" s="91" t="n">
        <f aca="false">J367*I367</f>
        <v>676.494</v>
      </c>
      <c r="I367" s="73" t="n">
        <v>1.062</v>
      </c>
      <c r="J367" s="72" t="n">
        <v>637</v>
      </c>
      <c r="K367" s="73" t="n">
        <v>1.064</v>
      </c>
      <c r="L367" s="72" t="n">
        <f aca="false">M367*N367</f>
        <v>129.04539725</v>
      </c>
      <c r="M367" s="71" t="n">
        <v>1.07</v>
      </c>
      <c r="N367" s="72" t="n">
        <f aca="false">O367*P367</f>
        <v>120.603175</v>
      </c>
      <c r="O367" s="73" t="n">
        <v>1.075</v>
      </c>
      <c r="P367" s="72" t="n">
        <f aca="false">Q367*R367</f>
        <v>112.189</v>
      </c>
      <c r="Q367" s="73" t="n">
        <v>1.085</v>
      </c>
      <c r="R367" s="72" t="n">
        <f aca="false">S367</f>
        <v>103.4</v>
      </c>
      <c r="S367" s="72" t="n">
        <f aca="false">G367*T367</f>
        <v>103.4</v>
      </c>
      <c r="T367" s="92" t="n">
        <v>1.1</v>
      </c>
      <c r="U367" s="72" t="n">
        <f aca="false">I367*V367</f>
        <v>768.72719196</v>
      </c>
      <c r="V367" s="75" t="n">
        <f aca="false">H367*1.07</f>
        <v>723.84858</v>
      </c>
      <c r="W367" s="76" t="n">
        <f aca="false">V367</f>
        <v>723.84858</v>
      </c>
      <c r="X367" s="77" t="n">
        <f aca="false">W367*1.055</f>
        <v>763.6602519</v>
      </c>
    </row>
    <row r="368" customFormat="false" ht="14.1" hidden="false" customHeight="true" outlineLevel="0" collapsed="false">
      <c r="A368" s="122"/>
      <c r="B368" s="95" t="s">
        <v>455</v>
      </c>
      <c r="C368" s="210" t="n">
        <v>107</v>
      </c>
      <c r="D368" s="97" t="n">
        <f aca="false">C368*1.0582</f>
        <v>113.2274</v>
      </c>
      <c r="E368" s="97" t="n">
        <f aca="false">ROUND(D368,0)</f>
        <v>113</v>
      </c>
      <c r="F368" s="97" t="n">
        <f aca="false">E368*1.092</f>
        <v>123.396</v>
      </c>
      <c r="G368" s="91" t="n">
        <v>135</v>
      </c>
      <c r="H368" s="91" t="n">
        <f aca="false">J368*I368</f>
        <v>952.614</v>
      </c>
      <c r="I368" s="73" t="n">
        <v>1.062</v>
      </c>
      <c r="J368" s="72" t="n">
        <v>897</v>
      </c>
      <c r="K368" s="73" t="n">
        <v>1.064</v>
      </c>
      <c r="L368" s="72" t="n">
        <f aca="false">M368*N368</f>
        <v>185.331155625</v>
      </c>
      <c r="M368" s="71" t="n">
        <v>1.07</v>
      </c>
      <c r="N368" s="72" t="n">
        <f aca="false">O368*P368</f>
        <v>173.2066875</v>
      </c>
      <c r="O368" s="73" t="n">
        <v>1.075</v>
      </c>
      <c r="P368" s="72" t="n">
        <f aca="false">Q368*R368</f>
        <v>161.1225</v>
      </c>
      <c r="Q368" s="73" t="n">
        <v>1.085</v>
      </c>
      <c r="R368" s="72" t="n">
        <f aca="false">S368</f>
        <v>148.5</v>
      </c>
      <c r="S368" s="72" t="n">
        <f aca="false">G368*T368</f>
        <v>148.5</v>
      </c>
      <c r="T368" s="92" t="n">
        <v>1.1</v>
      </c>
      <c r="U368" s="72" t="n">
        <f aca="false">I368*V368</f>
        <v>1082.49339276</v>
      </c>
      <c r="V368" s="75" t="n">
        <f aca="false">H368*1.07</f>
        <v>1019.29698</v>
      </c>
      <c r="W368" s="76" t="n">
        <f aca="false">V368</f>
        <v>1019.29698</v>
      </c>
      <c r="X368" s="77" t="n">
        <f aca="false">W368*1.055</f>
        <v>1075.3583139</v>
      </c>
    </row>
    <row r="369" customFormat="false" ht="14.1" hidden="false" customHeight="true" outlineLevel="0" collapsed="false">
      <c r="A369" s="122"/>
      <c r="B369" s="95" t="s">
        <v>456</v>
      </c>
      <c r="C369" s="210" t="n">
        <v>755</v>
      </c>
      <c r="D369" s="97" t="n">
        <f aca="false">C369*1.0582</f>
        <v>798.941</v>
      </c>
      <c r="E369" s="97" t="n">
        <f aca="false">ROUND(D369,0)</f>
        <v>799</v>
      </c>
      <c r="F369" s="97" t="n">
        <f aca="false">E369*1.092</f>
        <v>872.508</v>
      </c>
      <c r="G369" s="91" t="n">
        <v>960</v>
      </c>
      <c r="H369" s="91" t="n">
        <f aca="false">J369*I369</f>
        <v>1489.19662406592</v>
      </c>
      <c r="I369" s="73" t="n">
        <v>1.062</v>
      </c>
      <c r="J369" s="72" t="n">
        <f aca="false">K369*L369</f>
        <v>1402.25670816</v>
      </c>
      <c r="K369" s="73" t="n">
        <v>1.064</v>
      </c>
      <c r="L369" s="72" t="n">
        <f aca="false">M369*N369</f>
        <v>1317.91044</v>
      </c>
      <c r="M369" s="71" t="n">
        <v>1.07</v>
      </c>
      <c r="N369" s="72" t="n">
        <f aca="false">O369*P369</f>
        <v>1231.692</v>
      </c>
      <c r="O369" s="73" t="n">
        <v>1.075</v>
      </c>
      <c r="P369" s="72" t="n">
        <f aca="false">Q369*R369</f>
        <v>1145.76</v>
      </c>
      <c r="Q369" s="73" t="n">
        <v>1.085</v>
      </c>
      <c r="R369" s="72" t="n">
        <f aca="false">S369</f>
        <v>1056</v>
      </c>
      <c r="S369" s="72" t="n">
        <f aca="false">G369*T369</f>
        <v>1056</v>
      </c>
      <c r="T369" s="92" t="n">
        <v>1.1</v>
      </c>
      <c r="U369" s="72" t="n">
        <f aca="false">I369*V369</f>
        <v>1692.23369179107</v>
      </c>
      <c r="V369" s="75" t="n">
        <f aca="false">H369*1.07</f>
        <v>1593.44038775054</v>
      </c>
      <c r="W369" s="76" t="n">
        <f aca="false">V369</f>
        <v>1593.44038775054</v>
      </c>
      <c r="X369" s="77" t="n">
        <f aca="false">W369*1.055</f>
        <v>1681.07960907681</v>
      </c>
    </row>
    <row r="370" customFormat="false" ht="14.1" hidden="false" customHeight="true" outlineLevel="0" collapsed="false">
      <c r="A370" s="122"/>
      <c r="B370" s="95" t="s">
        <v>457</v>
      </c>
      <c r="C370" s="210" t="n">
        <v>1258</v>
      </c>
      <c r="D370" s="97" t="n">
        <f aca="false">C370*1.0582</f>
        <v>1331.2156</v>
      </c>
      <c r="E370" s="97" t="n">
        <f aca="false">ROUND(D370,0)</f>
        <v>1331</v>
      </c>
      <c r="F370" s="97" t="n">
        <f aca="false">E370*1.092</f>
        <v>1453.452</v>
      </c>
      <c r="G370" s="91" t="n">
        <v>1598</v>
      </c>
      <c r="H370" s="91" t="n">
        <f aca="false">J370*I370</f>
        <v>2478.8918804764</v>
      </c>
      <c r="I370" s="73" t="n">
        <v>1.062</v>
      </c>
      <c r="J370" s="72" t="n">
        <f aca="false">K370*L370</f>
        <v>2334.173145458</v>
      </c>
      <c r="K370" s="73" t="n">
        <v>1.064</v>
      </c>
      <c r="L370" s="72" t="n">
        <f aca="false">M370*N370</f>
        <v>2193.77175325</v>
      </c>
      <c r="M370" s="71" t="n">
        <v>1.07</v>
      </c>
      <c r="N370" s="72" t="n">
        <f aca="false">O370*P370</f>
        <v>2050.253975</v>
      </c>
      <c r="O370" s="73" t="n">
        <v>1.075</v>
      </c>
      <c r="P370" s="72" t="n">
        <f aca="false">Q370*R370</f>
        <v>1907.213</v>
      </c>
      <c r="Q370" s="73" t="n">
        <v>1.085</v>
      </c>
      <c r="R370" s="72" t="n">
        <f aca="false">S370</f>
        <v>1757.8</v>
      </c>
      <c r="S370" s="72" t="n">
        <f aca="false">G370*T370</f>
        <v>1757.8</v>
      </c>
      <c r="T370" s="92" t="n">
        <v>1.1</v>
      </c>
      <c r="U370" s="72" t="n">
        <f aca="false">I370*V370</f>
        <v>2816.86399946055</v>
      </c>
      <c r="V370" s="75" t="n">
        <f aca="false">H370*1.07</f>
        <v>2652.41431210974</v>
      </c>
      <c r="W370" s="76" t="n">
        <f aca="false">V370</f>
        <v>2652.41431210974</v>
      </c>
      <c r="X370" s="77" t="n">
        <f aca="false">W370*1.055</f>
        <v>2798.29709927578</v>
      </c>
    </row>
    <row r="371" customFormat="false" ht="14.1" hidden="false" customHeight="true" outlineLevel="0" collapsed="false">
      <c r="A371" s="122"/>
      <c r="B371" s="95" t="s">
        <v>458</v>
      </c>
      <c r="C371" s="210" t="n">
        <v>1832</v>
      </c>
      <c r="D371" s="97" t="n">
        <f aca="false">C371*1.0582</f>
        <v>1938.6224</v>
      </c>
      <c r="E371" s="97" t="n">
        <v>6210</v>
      </c>
      <c r="F371" s="97" t="n">
        <f aca="false">E371*1.092</f>
        <v>6781.32</v>
      </c>
      <c r="G371" s="91" t="n">
        <v>7459</v>
      </c>
      <c r="H371" s="91" t="n">
        <f aca="false">J371*I371</f>
        <v>10518.8613815414</v>
      </c>
      <c r="I371" s="73" t="n">
        <v>1.062</v>
      </c>
      <c r="J371" s="72" t="n">
        <f aca="false">K371*L371</f>
        <v>9904.76589599</v>
      </c>
      <c r="K371" s="73" t="n">
        <v>1.064</v>
      </c>
      <c r="L371" s="72" t="n">
        <f aca="false">M371*N371</f>
        <v>9308.99050375</v>
      </c>
      <c r="M371" s="71" t="n">
        <v>1.07</v>
      </c>
      <c r="N371" s="72" t="n">
        <f aca="false">O371*P371</f>
        <v>8699.991125</v>
      </c>
      <c r="O371" s="73" t="n">
        <v>1.075</v>
      </c>
      <c r="P371" s="72" t="n">
        <f aca="false">Q371*R371</f>
        <v>8093.015</v>
      </c>
      <c r="Q371" s="73" t="n">
        <v>1.085</v>
      </c>
      <c r="R371" s="72" t="n">
        <f aca="false">S371</f>
        <v>7459</v>
      </c>
      <c r="S371" s="72" t="n">
        <f aca="false">G371*T371</f>
        <v>7459</v>
      </c>
      <c r="T371" s="92" t="n">
        <v>1</v>
      </c>
      <c r="U371" s="72" t="n">
        <f aca="false">I371*V371</f>
        <v>11953.0029423007</v>
      </c>
      <c r="V371" s="75" t="n">
        <f aca="false">H371*1.07</f>
        <v>11255.1816782493</v>
      </c>
      <c r="W371" s="76" t="n">
        <f aca="false">V371</f>
        <v>11255.1816782493</v>
      </c>
      <c r="X371" s="77" t="n">
        <f aca="false">W371*1.055</f>
        <v>11874.216670553</v>
      </c>
    </row>
    <row r="372" customFormat="false" ht="14.1" hidden="false" customHeight="true" outlineLevel="0" collapsed="false">
      <c r="A372" s="122"/>
      <c r="B372" s="95" t="s">
        <v>459</v>
      </c>
      <c r="C372" s="210" t="n">
        <v>74</v>
      </c>
      <c r="D372" s="97" t="n">
        <f aca="false">C372*1.0582</f>
        <v>78.3068</v>
      </c>
      <c r="E372" s="97" t="n">
        <f aca="false">ROUND(D372,0)</f>
        <v>78</v>
      </c>
      <c r="F372" s="97" t="n">
        <v>4215.12</v>
      </c>
      <c r="G372" s="91" t="n">
        <v>4637</v>
      </c>
      <c r="H372" s="91" t="n">
        <f aca="false">J372*I372</f>
        <v>6539.20903957734</v>
      </c>
      <c r="I372" s="73" t="n">
        <v>1.062</v>
      </c>
      <c r="J372" s="72" t="n">
        <f aca="false">K372*L372</f>
        <v>6157.44730657</v>
      </c>
      <c r="K372" s="73" t="n">
        <v>1.064</v>
      </c>
      <c r="L372" s="72" t="n">
        <f aca="false">M372*N372</f>
        <v>5787.07453625</v>
      </c>
      <c r="M372" s="71" t="n">
        <v>1.07</v>
      </c>
      <c r="N372" s="72" t="n">
        <f aca="false">O372*P372</f>
        <v>5408.480875</v>
      </c>
      <c r="O372" s="73" t="n">
        <v>1.075</v>
      </c>
      <c r="P372" s="72" t="n">
        <f aca="false">Q372*R372</f>
        <v>5031.145</v>
      </c>
      <c r="Q372" s="73" t="n">
        <v>1.085</v>
      </c>
      <c r="R372" s="72" t="n">
        <f aca="false">S372</f>
        <v>4637</v>
      </c>
      <c r="S372" s="72" t="n">
        <f aca="false">G372*T372</f>
        <v>4637</v>
      </c>
      <c r="T372" s="92" t="n">
        <v>1</v>
      </c>
      <c r="U372" s="72" t="n">
        <f aca="false">I372*V372</f>
        <v>7430.76480003331</v>
      </c>
      <c r="V372" s="75" t="n">
        <f aca="false">H372*1.07</f>
        <v>6996.95367234775</v>
      </c>
      <c r="W372" s="76" t="n">
        <f aca="false">V372</f>
        <v>6996.95367234775</v>
      </c>
      <c r="X372" s="77" t="n">
        <f aca="false">W372*1.055</f>
        <v>7381.78612432688</v>
      </c>
    </row>
    <row r="373" customFormat="false" ht="14.1" hidden="false" customHeight="true" outlineLevel="0" collapsed="false">
      <c r="A373" s="122"/>
      <c r="B373" s="95" t="s">
        <v>460</v>
      </c>
      <c r="C373" s="210"/>
      <c r="D373" s="97"/>
      <c r="E373" s="97"/>
      <c r="F373" s="97"/>
      <c r="G373" s="91" t="s">
        <v>273</v>
      </c>
      <c r="H373" s="91" t="n">
        <f aca="false">J373*I373</f>
        <v>22599.36</v>
      </c>
      <c r="I373" s="73" t="n">
        <v>1.062</v>
      </c>
      <c r="J373" s="91" t="n">
        <v>21280</v>
      </c>
      <c r="K373" s="71"/>
      <c r="L373" s="91" t="s">
        <v>273</v>
      </c>
      <c r="M373" s="71"/>
      <c r="N373" s="72"/>
      <c r="O373" s="73" t="n">
        <v>1.075</v>
      </c>
      <c r="P373" s="91" t="s">
        <v>273</v>
      </c>
      <c r="Q373" s="73" t="n">
        <v>1.085</v>
      </c>
      <c r="R373" s="72" t="str">
        <f aca="false">S373</f>
        <v>договорная</v>
      </c>
      <c r="S373" s="91" t="s">
        <v>273</v>
      </c>
      <c r="T373" s="92"/>
      <c r="U373" s="91" t="s">
        <v>273</v>
      </c>
      <c r="V373" s="75" t="n">
        <f aca="false">H373*1.07</f>
        <v>24181.3152</v>
      </c>
      <c r="W373" s="76" t="n">
        <f aca="false">V373</f>
        <v>24181.3152</v>
      </c>
      <c r="X373" s="77" t="n">
        <f aca="false">W373*1.055</f>
        <v>25511.287536</v>
      </c>
    </row>
    <row r="374" customFormat="false" ht="14.1" hidden="false" customHeight="true" outlineLevel="0" collapsed="false">
      <c r="A374" s="122"/>
      <c r="B374" s="122" t="s">
        <v>461</v>
      </c>
      <c r="C374" s="122"/>
      <c r="D374" s="122"/>
      <c r="E374" s="122"/>
      <c r="F374" s="122"/>
      <c r="G374" s="213" t="s">
        <v>462</v>
      </c>
      <c r="H374" s="91" t="n">
        <f aca="false">J374*I374</f>
        <v>2415.29077465691</v>
      </c>
      <c r="I374" s="73" t="n">
        <v>1.062</v>
      </c>
      <c r="J374" s="72" t="n">
        <f aca="false">K374*L374</f>
        <v>2274.285098547</v>
      </c>
      <c r="K374" s="73" t="n">
        <v>1.064</v>
      </c>
      <c r="L374" s="72" t="n">
        <f aca="false">M374*N374</f>
        <v>2137.485994875</v>
      </c>
      <c r="M374" s="71" t="n">
        <v>1.07</v>
      </c>
      <c r="N374" s="72" t="n">
        <f aca="false">O374*P374</f>
        <v>1997.6504625</v>
      </c>
      <c r="O374" s="73" t="n">
        <v>1.075</v>
      </c>
      <c r="P374" s="72" t="n">
        <f aca="false">Q374*R374</f>
        <v>1858.2795</v>
      </c>
      <c r="Q374" s="73" t="n">
        <v>1.085</v>
      </c>
      <c r="R374" s="72" t="n">
        <f aca="false">S374</f>
        <v>1712.7</v>
      </c>
      <c r="S374" s="72" t="n">
        <f aca="false">G374*T374</f>
        <v>1712.7</v>
      </c>
      <c r="T374" s="214" t="s">
        <v>463</v>
      </c>
      <c r="U374" s="72" t="n">
        <f aca="false">I374*V374</f>
        <v>2744.59151887364</v>
      </c>
      <c r="V374" s="75" t="n">
        <f aca="false">H374*1.07</f>
        <v>2584.3611288829</v>
      </c>
      <c r="W374" s="76" t="n">
        <f aca="false">V374</f>
        <v>2584.3611288829</v>
      </c>
      <c r="X374" s="77" t="n">
        <f aca="false">W374*1.055-1</f>
        <v>2725.50099097146</v>
      </c>
    </row>
    <row r="375" customFormat="false" ht="14.1" hidden="false" customHeight="true" outlineLevel="0" collapsed="false">
      <c r="A375" s="122"/>
      <c r="B375" s="215" t="s">
        <v>464</v>
      </c>
      <c r="C375" s="128"/>
      <c r="D375" s="128"/>
      <c r="E375" s="128"/>
      <c r="F375" s="128"/>
      <c r="G375" s="72" t="n">
        <v>1200</v>
      </c>
      <c r="H375" s="91" t="n">
        <f aca="false">J375*I375</f>
        <v>1861.4957800824</v>
      </c>
      <c r="I375" s="73" t="n">
        <v>1.062</v>
      </c>
      <c r="J375" s="72" t="n">
        <f aca="false">K375*L375</f>
        <v>1752.8208852</v>
      </c>
      <c r="K375" s="73" t="n">
        <v>1.064</v>
      </c>
      <c r="L375" s="72" t="n">
        <f aca="false">M375*N375</f>
        <v>1647.38805</v>
      </c>
      <c r="M375" s="71" t="n">
        <v>1.07</v>
      </c>
      <c r="N375" s="72" t="n">
        <f aca="false">O375*P375</f>
        <v>1539.615</v>
      </c>
      <c r="O375" s="73" t="n">
        <v>1.075</v>
      </c>
      <c r="P375" s="72" t="n">
        <f aca="false">Q375*R375</f>
        <v>1432.2</v>
      </c>
      <c r="Q375" s="73" t="n">
        <v>1.085</v>
      </c>
      <c r="R375" s="72" t="n">
        <f aca="false">S375</f>
        <v>1320</v>
      </c>
      <c r="S375" s="72" t="n">
        <f aca="false">G375*T375</f>
        <v>1320</v>
      </c>
      <c r="T375" s="216" t="n">
        <v>1.1</v>
      </c>
      <c r="U375" s="72" t="n">
        <f aca="false">I375*V375</f>
        <v>2115.29211473883</v>
      </c>
      <c r="V375" s="75" t="n">
        <f aca="false">H375*1.07</f>
        <v>1991.80048468817</v>
      </c>
      <c r="W375" s="76" t="n">
        <f aca="false">V375</f>
        <v>1991.80048468817</v>
      </c>
      <c r="X375" s="77" t="n">
        <f aca="false">W375*1.055+1</f>
        <v>2102.34951134602</v>
      </c>
    </row>
    <row r="376" customFormat="false" ht="14.1" hidden="false" customHeight="true" outlineLevel="0" collapsed="false">
      <c r="A376" s="122" t="s">
        <v>465</v>
      </c>
      <c r="B376" s="62" t="s">
        <v>466</v>
      </c>
      <c r="C376" s="62"/>
      <c r="D376" s="62"/>
      <c r="E376" s="62"/>
      <c r="F376" s="62"/>
      <c r="G376" s="62"/>
      <c r="H376" s="62"/>
      <c r="I376" s="62"/>
      <c r="J376" s="62"/>
      <c r="K376" s="71"/>
      <c r="L376" s="72"/>
      <c r="M376" s="71"/>
      <c r="N376" s="72"/>
      <c r="O376" s="73"/>
      <c r="P376" s="72"/>
      <c r="Q376" s="73"/>
      <c r="R376" s="72"/>
      <c r="S376" s="72"/>
      <c r="T376" s="92"/>
      <c r="U376" s="72"/>
      <c r="V376" s="75"/>
      <c r="W376" s="158"/>
      <c r="X376" s="77"/>
    </row>
    <row r="377" customFormat="false" ht="14.1" hidden="false" customHeight="true" outlineLevel="0" collapsed="false">
      <c r="A377" s="122"/>
      <c r="B377" s="84" t="s">
        <v>467</v>
      </c>
      <c r="C377" s="177"/>
      <c r="D377" s="71"/>
      <c r="E377" s="71"/>
      <c r="F377" s="71"/>
      <c r="G377" s="72"/>
      <c r="H377" s="91" t="n">
        <f aca="false">J377*I377</f>
        <v>1327.040351532</v>
      </c>
      <c r="I377" s="73" t="n">
        <v>1.062</v>
      </c>
      <c r="J377" s="72" t="n">
        <f aca="false">K377*L377</f>
        <v>1249.567186</v>
      </c>
      <c r="K377" s="73" t="n">
        <v>1.064</v>
      </c>
      <c r="L377" s="72" t="n">
        <f aca="false">M377*N377</f>
        <v>1174.40525</v>
      </c>
      <c r="M377" s="71" t="n">
        <v>1.07</v>
      </c>
      <c r="N377" s="72" t="n">
        <f aca="false">O377*P377</f>
        <v>1097.575</v>
      </c>
      <c r="O377" s="73" t="n">
        <v>1.075</v>
      </c>
      <c r="P377" s="72" t="n">
        <v>1021</v>
      </c>
      <c r="Q377" s="189" t="s">
        <v>349</v>
      </c>
      <c r="R377" s="72" t="n">
        <v>941</v>
      </c>
      <c r="S377" s="72"/>
      <c r="T377" s="92"/>
      <c r="U377" s="72"/>
      <c r="V377" s="75" t="n">
        <f aca="false">H377*1.07</f>
        <v>1419.93317613924</v>
      </c>
      <c r="W377" s="76" t="n">
        <f aca="false">V377</f>
        <v>1419.93317613924</v>
      </c>
      <c r="X377" s="77" t="n">
        <f aca="false">W377*1.055</f>
        <v>1498.0295008269</v>
      </c>
    </row>
    <row r="378" customFormat="false" ht="14.1" hidden="false" customHeight="true" outlineLevel="0" collapsed="false">
      <c r="A378" s="122"/>
      <c r="B378" s="95" t="s">
        <v>451</v>
      </c>
      <c r="C378" s="177"/>
      <c r="D378" s="71"/>
      <c r="E378" s="71"/>
      <c r="F378" s="71"/>
      <c r="G378" s="72" t="n">
        <v>220</v>
      </c>
      <c r="H378" s="91" t="n">
        <f aca="false">J378*I378</f>
        <v>341.27422634844</v>
      </c>
      <c r="I378" s="73" t="n">
        <v>1.062</v>
      </c>
      <c r="J378" s="72" t="n">
        <f aca="false">K378*L378</f>
        <v>321.35049562</v>
      </c>
      <c r="K378" s="73" t="n">
        <v>1.064</v>
      </c>
      <c r="L378" s="72" t="n">
        <f aca="false">M378*N378</f>
        <v>302.0211425</v>
      </c>
      <c r="M378" s="71" t="n">
        <v>1.07</v>
      </c>
      <c r="N378" s="72" t="n">
        <f aca="false">O378*P378</f>
        <v>282.26275</v>
      </c>
      <c r="O378" s="73" t="n">
        <v>1.075</v>
      </c>
      <c r="P378" s="72" t="n">
        <f aca="false">Q378*R378</f>
        <v>262.57</v>
      </c>
      <c r="Q378" s="73" t="n">
        <v>1.085</v>
      </c>
      <c r="R378" s="72" t="n">
        <f aca="false">S378</f>
        <v>242</v>
      </c>
      <c r="S378" s="72" t="n">
        <f aca="false">G378*T378</f>
        <v>242</v>
      </c>
      <c r="T378" s="92" t="n">
        <v>1.1</v>
      </c>
      <c r="U378" s="72" t="n">
        <f aca="false">I378*V378</f>
        <v>387.803554368786</v>
      </c>
      <c r="V378" s="75" t="n">
        <f aca="false">H378*1.07</f>
        <v>365.163422192831</v>
      </c>
      <c r="W378" s="76" t="n">
        <f aca="false">V378</f>
        <v>365.163422192831</v>
      </c>
      <c r="X378" s="77" t="n">
        <f aca="false">W378*1.055</f>
        <v>385.247410413437</v>
      </c>
    </row>
    <row r="379" customFormat="false" ht="14.1" hidden="false" customHeight="true" outlineLevel="0" collapsed="false">
      <c r="A379" s="122"/>
      <c r="B379" s="95" t="s">
        <v>452</v>
      </c>
      <c r="C379" s="177"/>
      <c r="D379" s="71"/>
      <c r="E379" s="71"/>
      <c r="F379" s="71"/>
      <c r="G379" s="72"/>
      <c r="H379" s="91" t="n">
        <f aca="false">J379*I379</f>
        <v>374.8103856</v>
      </c>
      <c r="I379" s="73" t="n">
        <v>1.062</v>
      </c>
      <c r="J379" s="72" t="n">
        <f aca="false">K379*L379</f>
        <v>352.9288</v>
      </c>
      <c r="K379" s="73" t="n">
        <v>1.064</v>
      </c>
      <c r="L379" s="72" t="n">
        <f aca="false">M379*N379</f>
        <v>331.7</v>
      </c>
      <c r="M379" s="71" t="n">
        <v>1.07</v>
      </c>
      <c r="N379" s="72" t="n">
        <v>310</v>
      </c>
      <c r="O379" s="189" t="s">
        <v>468</v>
      </c>
      <c r="P379" s="72"/>
      <c r="Q379" s="73"/>
      <c r="R379" s="72"/>
      <c r="S379" s="72"/>
      <c r="T379" s="92"/>
      <c r="U379" s="72"/>
      <c r="V379" s="75" t="n">
        <f aca="false">H379*1.07</f>
        <v>401.047112592</v>
      </c>
      <c r="W379" s="76" t="n">
        <f aca="false">V379</f>
        <v>401.047112592</v>
      </c>
      <c r="X379" s="77" t="n">
        <f aca="false">W379*1.055</f>
        <v>423.10470378456</v>
      </c>
    </row>
    <row r="380" s="94" customFormat="true" ht="14.1" hidden="false" customHeight="true" outlineLevel="0" collapsed="false">
      <c r="A380" s="122"/>
      <c r="B380" s="95" t="s">
        <v>174</v>
      </c>
      <c r="C380" s="210" t="n">
        <v>561</v>
      </c>
      <c r="D380" s="97" t="n">
        <f aca="false">C380*1.0582</f>
        <v>593.6502</v>
      </c>
      <c r="E380" s="97" t="n">
        <f aca="false">ROUND(D380,0)</f>
        <v>594</v>
      </c>
      <c r="F380" s="97" t="n">
        <f aca="false">E380*1.092</f>
        <v>648.648</v>
      </c>
      <c r="G380" s="91" t="n">
        <v>714</v>
      </c>
      <c r="H380" s="91" t="n">
        <f aca="false">J380*I380</f>
        <v>1107.58998914903</v>
      </c>
      <c r="I380" s="73" t="n">
        <v>1.062</v>
      </c>
      <c r="J380" s="72" t="n">
        <f aca="false">K380*L380</f>
        <v>1042.928426694</v>
      </c>
      <c r="K380" s="73" t="n">
        <v>1.064</v>
      </c>
      <c r="L380" s="72" t="n">
        <f aca="false">M380*N380</f>
        <v>980.19588975</v>
      </c>
      <c r="M380" s="71" t="n">
        <v>1.07</v>
      </c>
      <c r="N380" s="72" t="n">
        <f aca="false">O380*P380</f>
        <v>916.070925</v>
      </c>
      <c r="O380" s="73" t="n">
        <v>1.075</v>
      </c>
      <c r="P380" s="72" t="n">
        <f aca="false">Q380*R380</f>
        <v>852.159</v>
      </c>
      <c r="Q380" s="73" t="n">
        <v>1.085</v>
      </c>
      <c r="R380" s="72" t="n">
        <f aca="false">S380</f>
        <v>785.4</v>
      </c>
      <c r="S380" s="72" t="n">
        <f aca="false">G380*T380</f>
        <v>785.4</v>
      </c>
      <c r="T380" s="92" t="n">
        <v>1.1</v>
      </c>
      <c r="U380" s="72" t="n">
        <f aca="false">I380*V380</f>
        <v>1258.59880826961</v>
      </c>
      <c r="V380" s="75" t="n">
        <f aca="false">H380*1.07</f>
        <v>1185.12128838946</v>
      </c>
      <c r="W380" s="76" t="n">
        <f aca="false">V380</f>
        <v>1185.12128838946</v>
      </c>
      <c r="X380" s="77" t="n">
        <f aca="false">W380*1.055</f>
        <v>1250.30295925088</v>
      </c>
    </row>
    <row r="381" s="94" customFormat="true" ht="14.1" hidden="false" customHeight="true" outlineLevel="0" collapsed="false">
      <c r="A381" s="122"/>
      <c r="B381" s="95" t="s">
        <v>175</v>
      </c>
      <c r="C381" s="210" t="n">
        <v>857</v>
      </c>
      <c r="D381" s="97" t="n">
        <f aca="false">C381*1.0582</f>
        <v>906.8774</v>
      </c>
      <c r="E381" s="97" t="n">
        <f aca="false">ROUND(D381,0)</f>
        <v>907</v>
      </c>
      <c r="F381" s="97" t="n">
        <f aca="false">E381*1.092</f>
        <v>990.444</v>
      </c>
      <c r="G381" s="91" t="n">
        <v>1089</v>
      </c>
      <c r="H381" s="91" t="n">
        <f aca="false">J381*I381</f>
        <v>1689.30742042478</v>
      </c>
      <c r="I381" s="73" t="n">
        <v>1.062</v>
      </c>
      <c r="J381" s="72" t="n">
        <f aca="false">K381*L381</f>
        <v>1590.684953319</v>
      </c>
      <c r="K381" s="73" t="n">
        <v>1.064</v>
      </c>
      <c r="L381" s="72" t="n">
        <f aca="false">M381*N381</f>
        <v>1495.004655375</v>
      </c>
      <c r="M381" s="71" t="n">
        <v>1.07</v>
      </c>
      <c r="N381" s="72" t="n">
        <f aca="false">O381*P381</f>
        <v>1397.2006125</v>
      </c>
      <c r="O381" s="73" t="n">
        <v>1.075</v>
      </c>
      <c r="P381" s="72" t="n">
        <f aca="false">Q381*R381</f>
        <v>1299.7215</v>
      </c>
      <c r="Q381" s="73" t="n">
        <v>1.085</v>
      </c>
      <c r="R381" s="72" t="n">
        <f aca="false">S381</f>
        <v>1197.9</v>
      </c>
      <c r="S381" s="72" t="n">
        <f aca="false">G381*T381</f>
        <v>1197.9</v>
      </c>
      <c r="T381" s="92" t="n">
        <v>1.1</v>
      </c>
      <c r="U381" s="72" t="n">
        <f aca="false">I381*V381</f>
        <v>1919.62759412549</v>
      </c>
      <c r="V381" s="75" t="n">
        <f aca="false">H381*1.07</f>
        <v>1807.55893985451</v>
      </c>
      <c r="W381" s="76" t="n">
        <f aca="false">V381</f>
        <v>1807.55893985451</v>
      </c>
      <c r="X381" s="77" t="n">
        <f aca="false">W381*1.055</f>
        <v>1906.97468154651</v>
      </c>
    </row>
    <row r="382" s="94" customFormat="true" ht="14.1" hidden="false" customHeight="true" outlineLevel="0" collapsed="false">
      <c r="A382" s="122"/>
      <c r="B382" s="95" t="s">
        <v>453</v>
      </c>
      <c r="C382" s="210" t="n">
        <v>1225</v>
      </c>
      <c r="D382" s="97" t="n">
        <f aca="false">C382*1.0582</f>
        <v>1296.295</v>
      </c>
      <c r="E382" s="97" t="n">
        <f aca="false">ROUND(D382,0)</f>
        <v>1296</v>
      </c>
      <c r="F382" s="97" t="n">
        <f aca="false">E382*1.092</f>
        <v>1415.232</v>
      </c>
      <c r="G382" s="91" t="n">
        <v>1557</v>
      </c>
      <c r="H382" s="91" t="n">
        <f aca="false">J382*I382</f>
        <v>2415.29077465691</v>
      </c>
      <c r="I382" s="73" t="n">
        <v>1.062</v>
      </c>
      <c r="J382" s="72" t="n">
        <f aca="false">K382*L382</f>
        <v>2274.285098547</v>
      </c>
      <c r="K382" s="73" t="n">
        <v>1.064</v>
      </c>
      <c r="L382" s="72" t="n">
        <f aca="false">M382*N382</f>
        <v>2137.485994875</v>
      </c>
      <c r="M382" s="71" t="n">
        <v>1.07</v>
      </c>
      <c r="N382" s="72" t="n">
        <f aca="false">O382*P382</f>
        <v>1997.6504625</v>
      </c>
      <c r="O382" s="73" t="n">
        <v>1.075</v>
      </c>
      <c r="P382" s="72" t="n">
        <f aca="false">Q382*R382</f>
        <v>1858.2795</v>
      </c>
      <c r="Q382" s="73" t="n">
        <v>1.085</v>
      </c>
      <c r="R382" s="72" t="n">
        <f aca="false">S382</f>
        <v>1712.7</v>
      </c>
      <c r="S382" s="72" t="n">
        <f aca="false">G382*T382</f>
        <v>1712.7</v>
      </c>
      <c r="T382" s="92" t="n">
        <v>1.1</v>
      </c>
      <c r="U382" s="72" t="n">
        <f aca="false">I382*V382</f>
        <v>2744.59151887364</v>
      </c>
      <c r="V382" s="75" t="n">
        <f aca="false">H382*1.07</f>
        <v>2584.3611288829</v>
      </c>
      <c r="W382" s="76" t="n">
        <f aca="false">V382</f>
        <v>2584.3611288829</v>
      </c>
      <c r="X382" s="77" t="n">
        <f aca="false">W382*1.055-1</f>
        <v>2725.50099097146</v>
      </c>
    </row>
    <row r="383" s="94" customFormat="true" ht="14.1" hidden="false" customHeight="true" outlineLevel="0" collapsed="false">
      <c r="A383" s="122"/>
      <c r="B383" s="95" t="s">
        <v>469</v>
      </c>
      <c r="C383" s="210" t="n">
        <v>397</v>
      </c>
      <c r="D383" s="97" t="n">
        <f aca="false">C383*1.0582</f>
        <v>420.1054</v>
      </c>
      <c r="E383" s="97" t="n">
        <f aca="false">ROUND(D383,0)</f>
        <v>420</v>
      </c>
      <c r="F383" s="97" t="n">
        <f aca="false">E383*1.092</f>
        <v>458.64</v>
      </c>
      <c r="G383" s="91" t="n">
        <v>505</v>
      </c>
      <c r="H383" s="91" t="n">
        <f aca="false">J383*I383</f>
        <v>783.37947411801</v>
      </c>
      <c r="I383" s="73" t="n">
        <v>1.062</v>
      </c>
      <c r="J383" s="72" t="n">
        <f aca="false">K383*L383</f>
        <v>737.645455855</v>
      </c>
      <c r="K383" s="73" t="n">
        <v>1.064</v>
      </c>
      <c r="L383" s="72" t="n">
        <f aca="false">M383*N383</f>
        <v>693.275804375</v>
      </c>
      <c r="M383" s="71" t="n">
        <v>1.07</v>
      </c>
      <c r="N383" s="72" t="n">
        <f aca="false">O383*P383</f>
        <v>647.9213125</v>
      </c>
      <c r="O383" s="73" t="n">
        <v>1.075</v>
      </c>
      <c r="P383" s="72" t="n">
        <f aca="false">Q383*R383</f>
        <v>602.7175</v>
      </c>
      <c r="Q383" s="73" t="n">
        <v>1.085</v>
      </c>
      <c r="R383" s="72" t="n">
        <f aca="false">S383</f>
        <v>555.5</v>
      </c>
      <c r="S383" s="72" t="n">
        <f aca="false">G383*T383</f>
        <v>555.5</v>
      </c>
      <c r="T383" s="92" t="n">
        <v>1.1</v>
      </c>
      <c r="U383" s="72" t="n">
        <f aca="false">I383*V383</f>
        <v>890.18543161926</v>
      </c>
      <c r="V383" s="75" t="n">
        <f aca="false">H383*1.07</f>
        <v>838.216037306271</v>
      </c>
      <c r="W383" s="76" t="n">
        <f aca="false">V383</f>
        <v>838.216037306271</v>
      </c>
      <c r="X383" s="77" t="n">
        <f aca="false">W383*1.055</f>
        <v>884.317919358116</v>
      </c>
    </row>
    <row r="384" s="94" customFormat="true" ht="14.1" hidden="false" customHeight="true" outlineLevel="0" collapsed="false">
      <c r="A384" s="122"/>
      <c r="B384" s="95" t="s">
        <v>470</v>
      </c>
      <c r="C384" s="210" t="n">
        <v>584</v>
      </c>
      <c r="D384" s="97" t="n">
        <f aca="false">C384*1.0582</f>
        <v>617.9888</v>
      </c>
      <c r="E384" s="97" t="n">
        <f aca="false">ROUND(D384,0)</f>
        <v>618</v>
      </c>
      <c r="F384" s="97" t="n">
        <f aca="false">E384*1.092</f>
        <v>674.856</v>
      </c>
      <c r="G384" s="91" t="n">
        <v>743</v>
      </c>
      <c r="H384" s="91" t="n">
        <f aca="false">J384*I384</f>
        <v>1152.57613716769</v>
      </c>
      <c r="I384" s="73" t="n">
        <v>1.062</v>
      </c>
      <c r="J384" s="72" t="n">
        <f aca="false">K384*L384</f>
        <v>1085.288264753</v>
      </c>
      <c r="K384" s="73" t="n">
        <v>1.064</v>
      </c>
      <c r="L384" s="72" t="n">
        <f aca="false">M384*N384</f>
        <v>1020.007767625</v>
      </c>
      <c r="M384" s="71" t="n">
        <v>1.07</v>
      </c>
      <c r="N384" s="72" t="n">
        <f aca="false">O384*P384</f>
        <v>953.2782875</v>
      </c>
      <c r="O384" s="73" t="n">
        <v>1.075</v>
      </c>
      <c r="P384" s="72" t="n">
        <f aca="false">Q384*R384</f>
        <v>886.7705</v>
      </c>
      <c r="Q384" s="73" t="n">
        <v>1.085</v>
      </c>
      <c r="R384" s="72" t="n">
        <f aca="false">S384</f>
        <v>817.3</v>
      </c>
      <c r="S384" s="72" t="n">
        <f aca="false">G384*T384</f>
        <v>817.3</v>
      </c>
      <c r="T384" s="92" t="n">
        <v>1.1</v>
      </c>
      <c r="U384" s="72" t="n">
        <f aca="false">I384*V384</f>
        <v>1309.71836770913</v>
      </c>
      <c r="V384" s="75" t="n">
        <f aca="false">H384*1.07</f>
        <v>1233.25646676942</v>
      </c>
      <c r="W384" s="76" t="n">
        <f aca="false">V384</f>
        <v>1233.25646676942</v>
      </c>
      <c r="X384" s="77" t="n">
        <f aca="false">W384*1.055</f>
        <v>1301.08557244174</v>
      </c>
    </row>
    <row r="385" s="94" customFormat="true" ht="14.1" hidden="false" customHeight="true" outlineLevel="0" collapsed="false">
      <c r="A385" s="122"/>
      <c r="B385" s="95" t="s">
        <v>471</v>
      </c>
      <c r="C385" s="210" t="n">
        <v>960</v>
      </c>
      <c r="D385" s="97" t="n">
        <f aca="false">C385*1.0582</f>
        <v>1015.872</v>
      </c>
      <c r="E385" s="97" t="n">
        <f aca="false">ROUND(D385,0)</f>
        <v>1016</v>
      </c>
      <c r="F385" s="97" t="n">
        <f aca="false">E385*1.092</f>
        <v>1109.472</v>
      </c>
      <c r="G385" s="91" t="n">
        <v>1220</v>
      </c>
      <c r="H385" s="91" t="n">
        <f aca="false">J385*I385</f>
        <v>1892.52070975044</v>
      </c>
      <c r="I385" s="73" t="n">
        <v>1.062</v>
      </c>
      <c r="J385" s="72" t="n">
        <f aca="false">K385*L385</f>
        <v>1782.03456662</v>
      </c>
      <c r="K385" s="73" t="n">
        <v>1.064</v>
      </c>
      <c r="L385" s="72" t="n">
        <f aca="false">M385*N385</f>
        <v>1674.8445175</v>
      </c>
      <c r="M385" s="71" t="n">
        <v>1.07</v>
      </c>
      <c r="N385" s="72" t="n">
        <f aca="false">O385*P385</f>
        <v>1565.27525</v>
      </c>
      <c r="O385" s="73" t="n">
        <v>1.075</v>
      </c>
      <c r="P385" s="72" t="n">
        <f aca="false">Q385*R385</f>
        <v>1456.07</v>
      </c>
      <c r="Q385" s="73" t="n">
        <v>1.085</v>
      </c>
      <c r="R385" s="72" t="n">
        <f aca="false">S385</f>
        <v>1342</v>
      </c>
      <c r="S385" s="72" t="n">
        <f aca="false">G385*T385</f>
        <v>1342</v>
      </c>
      <c r="T385" s="92" t="n">
        <v>1.1</v>
      </c>
      <c r="U385" s="72" t="n">
        <f aca="false">I385*V385</f>
        <v>2150.54698331782</v>
      </c>
      <c r="V385" s="75" t="n">
        <f aca="false">H385*1.07</f>
        <v>2024.99715943297</v>
      </c>
      <c r="W385" s="76" t="n">
        <f aca="false">V385</f>
        <v>2024.99715943297</v>
      </c>
      <c r="X385" s="77" t="n">
        <f aca="false">W385*1.055</f>
        <v>2136.37200320178</v>
      </c>
    </row>
    <row r="386" s="94" customFormat="true" ht="14.1" hidden="false" customHeight="true" outlineLevel="0" collapsed="false">
      <c r="A386" s="122"/>
      <c r="B386" s="95" t="s">
        <v>472</v>
      </c>
      <c r="C386" s="210" t="n">
        <v>1370</v>
      </c>
      <c r="D386" s="97" t="n">
        <f aca="false">C386*1.0582</f>
        <v>1449.734</v>
      </c>
      <c r="E386" s="97" t="n">
        <f aca="false">ROUND(D386,0)</f>
        <v>1450</v>
      </c>
      <c r="F386" s="97" t="n">
        <f aca="false">E386*1.092</f>
        <v>1583.4</v>
      </c>
      <c r="G386" s="91" t="n">
        <v>1741</v>
      </c>
      <c r="H386" s="91" t="n">
        <f aca="false">J386*I386</f>
        <v>2700.72012760288</v>
      </c>
      <c r="I386" s="73" t="n">
        <v>1.062</v>
      </c>
      <c r="J386" s="72" t="n">
        <f aca="false">K386*L386</f>
        <v>2543.050967611</v>
      </c>
      <c r="K386" s="73" t="n">
        <v>1.064</v>
      </c>
      <c r="L386" s="72" t="n">
        <f aca="false">M386*N386</f>
        <v>2390.085495875</v>
      </c>
      <c r="M386" s="71" t="n">
        <v>1.07</v>
      </c>
      <c r="N386" s="72" t="n">
        <f aca="false">O386*P386</f>
        <v>2233.7247625</v>
      </c>
      <c r="O386" s="73" t="n">
        <v>1.075</v>
      </c>
      <c r="P386" s="72" t="n">
        <f aca="false">Q386*R386</f>
        <v>2077.8835</v>
      </c>
      <c r="Q386" s="73" t="n">
        <v>1.085</v>
      </c>
      <c r="R386" s="72" t="n">
        <f aca="false">S386</f>
        <v>1915.1</v>
      </c>
      <c r="S386" s="72" t="n">
        <f aca="false">G386*T386</f>
        <v>1915.1</v>
      </c>
      <c r="T386" s="92" t="n">
        <v>1.1</v>
      </c>
      <c r="U386" s="72" t="n">
        <f aca="false">I386*V386</f>
        <v>3068.93630980026</v>
      </c>
      <c r="V386" s="75" t="n">
        <f aca="false">H386*1.07</f>
        <v>2889.77053653508</v>
      </c>
      <c r="W386" s="76" t="n">
        <f aca="false">V386</f>
        <v>2889.77053653508</v>
      </c>
      <c r="X386" s="77" t="n">
        <f aca="false">W386*1.055</f>
        <v>3048.70791604451</v>
      </c>
    </row>
    <row r="387" s="94" customFormat="true" ht="14.1" hidden="false" customHeight="true" outlineLevel="0" collapsed="false">
      <c r="A387" s="122"/>
      <c r="B387" s="95" t="s">
        <v>473</v>
      </c>
      <c r="C387" s="210" t="n">
        <v>1832</v>
      </c>
      <c r="D387" s="97" t="n">
        <f aca="false">C387*1.0582</f>
        <v>1938.6224</v>
      </c>
      <c r="E387" s="97" t="n">
        <v>6190</v>
      </c>
      <c r="F387" s="97" t="n">
        <f aca="false">E387*1.092</f>
        <v>6759.48</v>
      </c>
      <c r="G387" s="91" t="n">
        <v>7435</v>
      </c>
      <c r="H387" s="91" t="n">
        <f aca="false">J387*I387</f>
        <v>11533.5176040939</v>
      </c>
      <c r="I387" s="73" t="n">
        <v>1.062</v>
      </c>
      <c r="J387" s="72" t="n">
        <f aca="false">K387*L387</f>
        <v>10860.186067885</v>
      </c>
      <c r="K387" s="73" t="n">
        <v>1.064</v>
      </c>
      <c r="L387" s="72" t="n">
        <f aca="false">M387*N387</f>
        <v>10206.941793125</v>
      </c>
      <c r="M387" s="71" t="n">
        <v>1.07</v>
      </c>
      <c r="N387" s="72" t="n">
        <f aca="false">O387*P387</f>
        <v>9539.1979375</v>
      </c>
      <c r="O387" s="73" t="n">
        <v>1.075</v>
      </c>
      <c r="P387" s="72" t="n">
        <f aca="false">Q387*R387</f>
        <v>8873.6725</v>
      </c>
      <c r="Q387" s="73" t="n">
        <v>1.085</v>
      </c>
      <c r="R387" s="72" t="n">
        <f aca="false">S387</f>
        <v>8178.5</v>
      </c>
      <c r="S387" s="72" t="n">
        <f aca="false">G387*T387</f>
        <v>8178.5</v>
      </c>
      <c r="T387" s="92" t="n">
        <v>1.1</v>
      </c>
      <c r="U387" s="72" t="n">
        <f aca="false">I387*V387</f>
        <v>13105.997394236</v>
      </c>
      <c r="V387" s="75" t="n">
        <f aca="false">H387*1.07</f>
        <v>12340.8638363804</v>
      </c>
      <c r="W387" s="76" t="n">
        <f aca="false">V387</f>
        <v>12340.8638363804</v>
      </c>
      <c r="X387" s="77" t="n">
        <f aca="false">W387*1.055</f>
        <v>13019.6113473814</v>
      </c>
    </row>
    <row r="388" s="94" customFormat="true" ht="14.1" hidden="false" customHeight="true" outlineLevel="0" collapsed="false">
      <c r="A388" s="122"/>
      <c r="B388" s="95" t="s">
        <v>474</v>
      </c>
      <c r="C388" s="210"/>
      <c r="D388" s="97"/>
      <c r="E388" s="97"/>
      <c r="F388" s="97"/>
      <c r="G388" s="91" t="n">
        <v>4637</v>
      </c>
      <c r="H388" s="91" t="n">
        <f aca="false">J388*I388</f>
        <v>7193.12994353508</v>
      </c>
      <c r="I388" s="73" t="n">
        <v>1.062</v>
      </c>
      <c r="J388" s="72" t="n">
        <f aca="false">K388*L388</f>
        <v>6773.192037227</v>
      </c>
      <c r="K388" s="73" t="n">
        <v>1.064</v>
      </c>
      <c r="L388" s="72" t="n">
        <f aca="false">M388*N388</f>
        <v>6365.781989875</v>
      </c>
      <c r="M388" s="71" t="n">
        <v>1.07</v>
      </c>
      <c r="N388" s="72" t="n">
        <f aca="false">O388*P388</f>
        <v>5949.3289625</v>
      </c>
      <c r="O388" s="73" t="n">
        <v>1.075</v>
      </c>
      <c r="P388" s="72" t="n">
        <f aca="false">Q388*R388</f>
        <v>5534.2595</v>
      </c>
      <c r="Q388" s="73" t="n">
        <v>1.085</v>
      </c>
      <c r="R388" s="72" t="n">
        <f aca="false">S388</f>
        <v>5100.7</v>
      </c>
      <c r="S388" s="72" t="n">
        <f aca="false">G388*T388</f>
        <v>5100.7</v>
      </c>
      <c r="T388" s="92" t="n">
        <v>1.1</v>
      </c>
      <c r="U388" s="72" t="n">
        <f aca="false">I388*V388</f>
        <v>8173.84128003665</v>
      </c>
      <c r="V388" s="75" t="n">
        <f aca="false">H388*1.07</f>
        <v>7696.64903958253</v>
      </c>
      <c r="W388" s="76" t="n">
        <f aca="false">V388</f>
        <v>7696.64903958253</v>
      </c>
      <c r="X388" s="77" t="n">
        <f aca="false">W388*1.055</f>
        <v>8119.96473675957</v>
      </c>
    </row>
    <row r="389" s="94" customFormat="true" ht="14.1" hidden="false" customHeight="true" outlineLevel="0" collapsed="false">
      <c r="A389" s="122"/>
      <c r="B389" s="95" t="s">
        <v>475</v>
      </c>
      <c r="C389" s="210"/>
      <c r="D389" s="97"/>
      <c r="E389" s="97"/>
      <c r="F389" s="97"/>
      <c r="G389" s="91" t="n">
        <v>4000</v>
      </c>
      <c r="H389" s="91" t="n">
        <f aca="false">J389*I389</f>
        <v>6204.985933608</v>
      </c>
      <c r="I389" s="73" t="n">
        <v>1.062</v>
      </c>
      <c r="J389" s="72" t="n">
        <f aca="false">K389*L389</f>
        <v>5842.736284</v>
      </c>
      <c r="K389" s="73" t="n">
        <v>1.064</v>
      </c>
      <c r="L389" s="72" t="n">
        <f aca="false">M389*N389</f>
        <v>5491.2935</v>
      </c>
      <c r="M389" s="71" t="n">
        <v>1.07</v>
      </c>
      <c r="N389" s="72" t="n">
        <f aca="false">O389*P389</f>
        <v>5132.05</v>
      </c>
      <c r="O389" s="73" t="n">
        <v>1.075</v>
      </c>
      <c r="P389" s="72" t="n">
        <f aca="false">Q389*R389</f>
        <v>4774</v>
      </c>
      <c r="Q389" s="73" t="n">
        <v>1.085</v>
      </c>
      <c r="R389" s="72" t="n">
        <f aca="false">S389</f>
        <v>4400</v>
      </c>
      <c r="S389" s="72" t="n">
        <f aca="false">G389*T389</f>
        <v>4400</v>
      </c>
      <c r="T389" s="92" t="n">
        <v>1.1</v>
      </c>
      <c r="U389" s="72" t="n">
        <f aca="false">I389*V389</f>
        <v>7050.97371579612</v>
      </c>
      <c r="V389" s="75" t="n">
        <f aca="false">H389*1.07</f>
        <v>6639.33494896056</v>
      </c>
      <c r="W389" s="76" t="n">
        <f aca="false">V389</f>
        <v>6639.33494896056</v>
      </c>
      <c r="X389" s="77" t="n">
        <f aca="false">W389*1.055</f>
        <v>7004.49837115339</v>
      </c>
    </row>
    <row r="390" s="94" customFormat="true" ht="14.1" hidden="false" customHeight="true" outlineLevel="0" collapsed="false">
      <c r="A390" s="122"/>
      <c r="B390" s="95" t="s">
        <v>476</v>
      </c>
      <c r="C390" s="210"/>
      <c r="D390" s="97"/>
      <c r="E390" s="97"/>
      <c r="F390" s="97"/>
      <c r="G390" s="91"/>
      <c r="H390" s="91" t="n">
        <f aca="false">J390*I390</f>
        <v>28249.2</v>
      </c>
      <c r="I390" s="73" t="n">
        <v>1.062</v>
      </c>
      <c r="J390" s="72" t="n">
        <v>26600</v>
      </c>
      <c r="K390" s="73"/>
      <c r="L390" s="72"/>
      <c r="M390" s="71"/>
      <c r="N390" s="72"/>
      <c r="O390" s="73"/>
      <c r="P390" s="72"/>
      <c r="Q390" s="73"/>
      <c r="R390" s="72"/>
      <c r="S390" s="72"/>
      <c r="T390" s="92"/>
      <c r="U390" s="72"/>
      <c r="V390" s="75" t="n">
        <f aca="false">H390*1.07</f>
        <v>30226.644</v>
      </c>
      <c r="W390" s="76" t="n">
        <f aca="false">V390</f>
        <v>30226.644</v>
      </c>
      <c r="X390" s="77" t="n">
        <f aca="false">W390*1.055</f>
        <v>31889.10942</v>
      </c>
    </row>
    <row r="391" customFormat="false" ht="14.1" hidden="false" customHeight="true" outlineLevel="0" collapsed="false">
      <c r="A391" s="122"/>
      <c r="B391" s="95" t="s">
        <v>477</v>
      </c>
      <c r="C391" s="210"/>
      <c r="D391" s="97"/>
      <c r="E391" s="113" t="n">
        <v>2300</v>
      </c>
      <c r="F391" s="113" t="n">
        <f aca="false">E391*1.092</f>
        <v>2511.6</v>
      </c>
      <c r="G391" s="91" t="n">
        <v>2763</v>
      </c>
      <c r="H391" s="91" t="n">
        <f aca="false">J391*I391</f>
        <v>4286.09403363973</v>
      </c>
      <c r="I391" s="73" t="n">
        <v>1.062</v>
      </c>
      <c r="J391" s="72" t="n">
        <f aca="false">K391*L391</f>
        <v>4035.870088173</v>
      </c>
      <c r="K391" s="73" t="n">
        <v>1.064</v>
      </c>
      <c r="L391" s="72" t="n">
        <f aca="false">M391*N391</f>
        <v>3793.110985125</v>
      </c>
      <c r="M391" s="71" t="n">
        <v>1.07</v>
      </c>
      <c r="N391" s="72" t="n">
        <f aca="false">O391*P391</f>
        <v>3544.9635375</v>
      </c>
      <c r="O391" s="73" t="n">
        <v>1.075</v>
      </c>
      <c r="P391" s="72" t="n">
        <f aca="false">Q391*R391</f>
        <v>3297.6405</v>
      </c>
      <c r="Q391" s="73" t="n">
        <v>1.085</v>
      </c>
      <c r="R391" s="72" t="n">
        <f aca="false">S391</f>
        <v>3039.3</v>
      </c>
      <c r="S391" s="72" t="n">
        <f aca="false">G391*T391</f>
        <v>3039.3</v>
      </c>
      <c r="T391" s="92" t="n">
        <v>1.1</v>
      </c>
      <c r="U391" s="72" t="n">
        <f aca="false">I391*V391</f>
        <v>4870.46009418617</v>
      </c>
      <c r="V391" s="75" t="n">
        <f aca="false">H391*1.07</f>
        <v>4586.12061599451</v>
      </c>
      <c r="W391" s="76" t="n">
        <f aca="false">V391</f>
        <v>4586.12061599451</v>
      </c>
      <c r="X391" s="77" t="n">
        <f aca="false">W391*1.055</f>
        <v>4838.3572498742</v>
      </c>
    </row>
    <row r="392" customFormat="false" ht="14.1" hidden="false" customHeight="true" outlineLevel="0" collapsed="false">
      <c r="A392" s="122"/>
      <c r="B392" s="69" t="s">
        <v>478</v>
      </c>
      <c r="C392" s="177" t="n">
        <v>337</v>
      </c>
      <c r="D392" s="71" t="n">
        <f aca="false">C392*1.0582</f>
        <v>356.6134</v>
      </c>
      <c r="E392" s="71" t="n">
        <f aca="false">ROUND(D392,0)</f>
        <v>357</v>
      </c>
      <c r="F392" s="71" t="n">
        <v>1390</v>
      </c>
      <c r="G392" s="72" t="n">
        <v>1529</v>
      </c>
      <c r="H392" s="91" t="n">
        <f aca="false">J392*I392</f>
        <v>2371.85587312166</v>
      </c>
      <c r="I392" s="73" t="n">
        <v>1.062</v>
      </c>
      <c r="J392" s="72" t="n">
        <f aca="false">K392*L392</f>
        <v>2233.385944559</v>
      </c>
      <c r="K392" s="73" t="n">
        <v>1.064</v>
      </c>
      <c r="L392" s="72" t="n">
        <f aca="false">M392*N392</f>
        <v>2099.046940375</v>
      </c>
      <c r="M392" s="71" t="n">
        <v>1.07</v>
      </c>
      <c r="N392" s="72" t="n">
        <f aca="false">O392*P392</f>
        <v>1961.7261125</v>
      </c>
      <c r="O392" s="73" t="n">
        <v>1.075</v>
      </c>
      <c r="P392" s="72" t="n">
        <f aca="false">Q392*R392</f>
        <v>1824.8615</v>
      </c>
      <c r="Q392" s="73" t="n">
        <v>1.085</v>
      </c>
      <c r="R392" s="72" t="n">
        <f aca="false">S392</f>
        <v>1681.9</v>
      </c>
      <c r="S392" s="72" t="n">
        <f aca="false">G392*T392</f>
        <v>1681.9</v>
      </c>
      <c r="T392" s="92" t="n">
        <v>1.1</v>
      </c>
      <c r="U392" s="72" t="n">
        <f aca="false">I392*V392</f>
        <v>2695.23470286307</v>
      </c>
      <c r="V392" s="75" t="n">
        <f aca="false">H392*1.07</f>
        <v>2537.88578424017</v>
      </c>
      <c r="W392" s="76" t="n">
        <f aca="false">V392</f>
        <v>2537.88578424017</v>
      </c>
      <c r="X392" s="77" t="n">
        <f aca="false">W392*1.055+1</f>
        <v>2678.46950237338</v>
      </c>
    </row>
    <row r="393" customFormat="false" ht="14.1" hidden="false" customHeight="true" outlineLevel="0" collapsed="false">
      <c r="A393" s="122"/>
      <c r="B393" s="69" t="s">
        <v>479</v>
      </c>
      <c r="C393" s="177"/>
      <c r="D393" s="71"/>
      <c r="E393" s="71"/>
      <c r="F393" s="71"/>
      <c r="G393" s="72" t="s">
        <v>273</v>
      </c>
      <c r="H393" s="72" t="s">
        <v>273</v>
      </c>
      <c r="I393" s="72"/>
      <c r="J393" s="72" t="s">
        <v>273</v>
      </c>
      <c r="K393" s="71"/>
      <c r="L393" s="72" t="s">
        <v>273</v>
      </c>
      <c r="M393" s="71"/>
      <c r="N393" s="72"/>
      <c r="O393" s="73" t="n">
        <v>1.075</v>
      </c>
      <c r="P393" s="72" t="s">
        <v>273</v>
      </c>
      <c r="Q393" s="73" t="n">
        <v>1.085</v>
      </c>
      <c r="R393" s="72" t="str">
        <f aca="false">S393</f>
        <v>договорная</v>
      </c>
      <c r="S393" s="72" t="s">
        <v>273</v>
      </c>
      <c r="T393" s="92"/>
      <c r="U393" s="72" t="s">
        <v>273</v>
      </c>
      <c r="V393" s="217"/>
      <c r="W393" s="218" t="s">
        <v>273</v>
      </c>
      <c r="X393" s="219" t="s">
        <v>273</v>
      </c>
    </row>
    <row r="394" customFormat="false" ht="14.1" hidden="false" customHeight="true" outlineLevel="0" collapsed="false">
      <c r="A394" s="122"/>
      <c r="B394" s="69" t="s">
        <v>480</v>
      </c>
      <c r="C394" s="177"/>
      <c r="D394" s="71"/>
      <c r="E394" s="71"/>
      <c r="F394" s="71"/>
      <c r="G394" s="72" t="s">
        <v>273</v>
      </c>
      <c r="H394" s="72" t="s">
        <v>273</v>
      </c>
      <c r="I394" s="72"/>
      <c r="J394" s="72" t="s">
        <v>273</v>
      </c>
      <c r="K394" s="71"/>
      <c r="L394" s="72" t="s">
        <v>273</v>
      </c>
      <c r="M394" s="71"/>
      <c r="N394" s="72"/>
      <c r="O394" s="73" t="n">
        <v>1.075</v>
      </c>
      <c r="P394" s="72" t="s">
        <v>273</v>
      </c>
      <c r="Q394" s="73" t="n">
        <v>1.085</v>
      </c>
      <c r="R394" s="72" t="str">
        <f aca="false">S394</f>
        <v>договорная</v>
      </c>
      <c r="S394" s="72" t="s">
        <v>273</v>
      </c>
      <c r="T394" s="92"/>
      <c r="U394" s="72" t="s">
        <v>273</v>
      </c>
      <c r="V394" s="217"/>
      <c r="W394" s="218" t="s">
        <v>273</v>
      </c>
      <c r="X394" s="219" t="s">
        <v>273</v>
      </c>
    </row>
    <row r="395" customFormat="false" ht="14.1" hidden="false" customHeight="true" outlineLevel="0" collapsed="false">
      <c r="A395" s="122"/>
      <c r="B395" s="122" t="s">
        <v>481</v>
      </c>
      <c r="C395" s="128"/>
      <c r="D395" s="128"/>
      <c r="E395" s="128"/>
      <c r="F395" s="128"/>
      <c r="G395" s="72" t="n">
        <v>250</v>
      </c>
      <c r="H395" s="91" t="n">
        <f aca="false">J395*I395</f>
        <v>387.8116208505</v>
      </c>
      <c r="I395" s="73" t="n">
        <v>1.062</v>
      </c>
      <c r="J395" s="72" t="n">
        <f aca="false">K395*L395</f>
        <v>365.17101775</v>
      </c>
      <c r="K395" s="73" t="n">
        <v>1.064</v>
      </c>
      <c r="L395" s="72" t="n">
        <f aca="false">M395*N395</f>
        <v>343.20584375</v>
      </c>
      <c r="M395" s="71" t="n">
        <v>1.07</v>
      </c>
      <c r="N395" s="72" t="n">
        <f aca="false">O395*P395</f>
        <v>320.753125</v>
      </c>
      <c r="O395" s="73" t="n">
        <v>1.075</v>
      </c>
      <c r="P395" s="72" t="n">
        <f aca="false">Q395*R395</f>
        <v>298.375</v>
      </c>
      <c r="Q395" s="73" t="n">
        <v>1.085</v>
      </c>
      <c r="R395" s="72" t="n">
        <f aca="false">S395</f>
        <v>275</v>
      </c>
      <c r="S395" s="72" t="n">
        <f aca="false">G395*T395</f>
        <v>275</v>
      </c>
      <c r="T395" s="220" t="n">
        <v>1.1</v>
      </c>
      <c r="U395" s="72" t="n">
        <f aca="false">I395*V395</f>
        <v>440.685857237257</v>
      </c>
      <c r="V395" s="75" t="n">
        <f aca="false">H395*1.07</f>
        <v>414.958434310035</v>
      </c>
      <c r="W395" s="76" t="n">
        <f aca="false">V395</f>
        <v>414.958434310035</v>
      </c>
      <c r="X395" s="77" t="n">
        <f aca="false">W395*1.055</f>
        <v>437.781148197087</v>
      </c>
    </row>
    <row r="396" customFormat="false" ht="14.1" hidden="false" customHeight="true" outlineLevel="0" collapsed="false">
      <c r="A396" s="122"/>
      <c r="B396" s="122" t="s">
        <v>482</v>
      </c>
      <c r="C396" s="128"/>
      <c r="D396" s="128"/>
      <c r="E396" s="128"/>
      <c r="F396" s="128"/>
      <c r="G396" s="64" t="s">
        <v>273</v>
      </c>
      <c r="H396" s="91" t="n">
        <f aca="false">J396*I396</f>
        <v>1699.2</v>
      </c>
      <c r="I396" s="73" t="n">
        <v>1.062</v>
      </c>
      <c r="J396" s="72" t="n">
        <v>1600</v>
      </c>
      <c r="K396" s="71"/>
      <c r="L396" s="72" t="s">
        <v>273</v>
      </c>
      <c r="M396" s="71"/>
      <c r="N396" s="72"/>
      <c r="O396" s="73" t="n">
        <v>1.075</v>
      </c>
      <c r="P396" s="72" t="s">
        <v>273</v>
      </c>
      <c r="Q396" s="73" t="n">
        <v>1.085</v>
      </c>
      <c r="R396" s="72" t="str">
        <f aca="false">S396</f>
        <v>договорная</v>
      </c>
      <c r="S396" s="72" t="s">
        <v>273</v>
      </c>
      <c r="T396" s="190"/>
      <c r="U396" s="72" t="s">
        <v>273</v>
      </c>
      <c r="V396" s="75" t="n">
        <f aca="false">H396*1.07</f>
        <v>1818.144</v>
      </c>
      <c r="W396" s="76" t="n">
        <f aca="false">V396</f>
        <v>1818.144</v>
      </c>
      <c r="X396" s="77" t="n">
        <f aca="false">W396*1.055</f>
        <v>1918.14192</v>
      </c>
    </row>
    <row r="397" s="86" customFormat="true" ht="14.1" hidden="false" customHeight="true" outlineLevel="0" collapsed="false">
      <c r="A397" s="122" t="s">
        <v>483</v>
      </c>
      <c r="B397" s="221" t="s">
        <v>484</v>
      </c>
      <c r="C397" s="221"/>
      <c r="D397" s="221"/>
      <c r="E397" s="221"/>
      <c r="F397" s="221"/>
      <c r="G397" s="221"/>
      <c r="H397" s="221"/>
      <c r="I397" s="221"/>
      <c r="J397" s="221"/>
      <c r="K397" s="71"/>
      <c r="L397" s="72"/>
      <c r="M397" s="71"/>
      <c r="N397" s="72"/>
      <c r="O397" s="73"/>
      <c r="P397" s="72"/>
      <c r="Q397" s="73"/>
      <c r="R397" s="72"/>
      <c r="S397" s="72"/>
      <c r="T397" s="74"/>
      <c r="U397" s="72"/>
      <c r="V397" s="75"/>
      <c r="X397" s="222"/>
    </row>
    <row r="398" customFormat="false" ht="14.1" hidden="false" customHeight="true" outlineLevel="0" collapsed="false">
      <c r="A398" s="122"/>
      <c r="B398" s="223" t="s">
        <v>485</v>
      </c>
      <c r="C398" s="124"/>
      <c r="D398" s="224"/>
      <c r="E398" s="180"/>
      <c r="F398" s="180"/>
      <c r="G398" s="72" t="n">
        <v>1485</v>
      </c>
      <c r="H398" s="91" t="n">
        <f aca="false">J398*I398</f>
        <v>1490.808308724</v>
      </c>
      <c r="I398" s="73" t="n">
        <v>1.062</v>
      </c>
      <c r="J398" s="72" t="n">
        <f aca="false">K398*L398</f>
        <v>1403.774302</v>
      </c>
      <c r="K398" s="73" t="n">
        <v>1.064</v>
      </c>
      <c r="L398" s="72" t="n">
        <f aca="false">M398*N398</f>
        <v>1319.33675</v>
      </c>
      <c r="M398" s="71" t="n">
        <v>1.07</v>
      </c>
      <c r="N398" s="72" t="n">
        <f aca="false">O398*P398</f>
        <v>1233.025</v>
      </c>
      <c r="O398" s="73" t="n">
        <v>1.075</v>
      </c>
      <c r="P398" s="72" t="n">
        <v>1147</v>
      </c>
      <c r="Q398" s="189" t="s">
        <v>349</v>
      </c>
      <c r="R398" s="72" t="n">
        <f aca="false">S398</f>
        <v>1057</v>
      </c>
      <c r="S398" s="72" t="n">
        <v>1057</v>
      </c>
      <c r="T398" s="82" t="s">
        <v>40</v>
      </c>
      <c r="U398" s="72" t="n">
        <v>1057</v>
      </c>
      <c r="V398" s="75" t="n">
        <f aca="false">H398*1.07</f>
        <v>1595.16489033468</v>
      </c>
      <c r="W398" s="76" t="n">
        <f aca="false">V398</f>
        <v>1595.16489033468</v>
      </c>
      <c r="X398" s="77" t="n">
        <f aca="false">W398*1.055</f>
        <v>1682.89895930309</v>
      </c>
    </row>
    <row r="399" customFormat="false" ht="14.1" hidden="false" customHeight="true" outlineLevel="0" collapsed="false">
      <c r="A399" s="122"/>
      <c r="B399" s="223" t="s">
        <v>174</v>
      </c>
      <c r="C399" s="124" t="n">
        <v>1201</v>
      </c>
      <c r="D399" s="180" t="n">
        <f aca="false">C399*1.0582</f>
        <v>1270.8982</v>
      </c>
      <c r="E399" s="180" t="n">
        <f aca="false">ROUND(D399,0)</f>
        <v>1271</v>
      </c>
      <c r="F399" s="180" t="n">
        <f aca="false">E399*1.092</f>
        <v>1387.932</v>
      </c>
      <c r="G399" s="72" t="n">
        <v>1527</v>
      </c>
      <c r="H399" s="91" t="n">
        <f aca="false">J399*I399</f>
        <v>2361.637922364</v>
      </c>
      <c r="I399" s="73" t="n">
        <v>1.062</v>
      </c>
      <c r="J399" s="72" t="n">
        <f aca="false">K399*L399</f>
        <v>2223.764522</v>
      </c>
      <c r="K399" s="73" t="n">
        <v>1.064</v>
      </c>
      <c r="L399" s="72" t="n">
        <f aca="false">M399*N399</f>
        <v>2090.00425</v>
      </c>
      <c r="M399" s="71" t="n">
        <v>1.07</v>
      </c>
      <c r="N399" s="72" t="n">
        <f aca="false">O399*P399</f>
        <v>1953.275</v>
      </c>
      <c r="O399" s="73" t="n">
        <v>1.075</v>
      </c>
      <c r="P399" s="72" t="n">
        <v>1817</v>
      </c>
      <c r="Q399" s="189" t="s">
        <v>349</v>
      </c>
      <c r="R399" s="72" t="n">
        <f aca="false">S399</f>
        <v>1675</v>
      </c>
      <c r="S399" s="72" t="n">
        <v>1675</v>
      </c>
      <c r="T399" s="74" t="n">
        <v>1.1</v>
      </c>
      <c r="U399" s="72" t="n">
        <v>-1672.8</v>
      </c>
      <c r="V399" s="75" t="n">
        <f aca="false">H399*1.07</f>
        <v>2526.95257692948</v>
      </c>
      <c r="W399" s="76" t="n">
        <f aca="false">V399</f>
        <v>2526.95257692948</v>
      </c>
      <c r="X399" s="77" t="n">
        <f aca="false">W399*1.055</f>
        <v>2665.9349686606</v>
      </c>
    </row>
    <row r="400" customFormat="false" ht="14.1" hidden="false" customHeight="true" outlineLevel="0" collapsed="false">
      <c r="A400" s="122"/>
      <c r="B400" s="223" t="s">
        <v>175</v>
      </c>
      <c r="C400" s="124" t="n">
        <v>1829</v>
      </c>
      <c r="D400" s="180" t="n">
        <f aca="false">C400*1.0582</f>
        <v>1935.4478</v>
      </c>
      <c r="E400" s="180" t="n">
        <f aca="false">ROUND(D400,0)</f>
        <v>1935</v>
      </c>
      <c r="F400" s="180" t="n">
        <f aca="false">E400*1.092</f>
        <v>2113.02</v>
      </c>
      <c r="G400" s="72" t="n">
        <v>2324</v>
      </c>
      <c r="H400" s="91" t="n">
        <f aca="false">J400*I400</f>
        <v>3605.09682742625</v>
      </c>
      <c r="I400" s="73" t="n">
        <v>1.062</v>
      </c>
      <c r="J400" s="72" t="n">
        <f aca="false">K400*L400</f>
        <v>3394.629781004</v>
      </c>
      <c r="K400" s="73" t="n">
        <v>1.064</v>
      </c>
      <c r="L400" s="72" t="n">
        <f aca="false">M400*N400</f>
        <v>3190.4415235</v>
      </c>
      <c r="M400" s="71" t="n">
        <v>1.07</v>
      </c>
      <c r="N400" s="72" t="n">
        <f aca="false">O400*P400</f>
        <v>2981.72105</v>
      </c>
      <c r="O400" s="73" t="n">
        <v>1.075</v>
      </c>
      <c r="P400" s="72" t="n">
        <f aca="false">Q400*R400</f>
        <v>2773.694</v>
      </c>
      <c r="Q400" s="73" t="n">
        <v>1.085</v>
      </c>
      <c r="R400" s="72" t="n">
        <f aca="false">S400</f>
        <v>2556.4</v>
      </c>
      <c r="S400" s="72" t="n">
        <f aca="false">G400*T400</f>
        <v>2556.4</v>
      </c>
      <c r="T400" s="74" t="n">
        <v>1.1</v>
      </c>
      <c r="U400" s="72" t="n">
        <f aca="false">I400*V400</f>
        <v>4096.61572887754</v>
      </c>
      <c r="V400" s="75" t="n">
        <f aca="false">H400*1.07</f>
        <v>3857.45360534609</v>
      </c>
      <c r="W400" s="76" t="n">
        <f aca="false">V400</f>
        <v>3857.45360534609</v>
      </c>
      <c r="X400" s="77" t="n">
        <f aca="false">W400*1.055-1</f>
        <v>4068.61355364012</v>
      </c>
    </row>
    <row r="401" customFormat="false" ht="14.1" hidden="false" customHeight="true" outlineLevel="0" collapsed="false">
      <c r="A401" s="122" t="s">
        <v>486</v>
      </c>
      <c r="B401" s="62" t="s">
        <v>487</v>
      </c>
      <c r="C401" s="62"/>
      <c r="D401" s="62"/>
      <c r="E401" s="62"/>
      <c r="F401" s="62"/>
      <c r="G401" s="62"/>
      <c r="H401" s="62"/>
      <c r="I401" s="62"/>
      <c r="J401" s="62"/>
      <c r="K401" s="71"/>
      <c r="L401" s="72"/>
      <c r="M401" s="71"/>
      <c r="N401" s="72"/>
      <c r="O401" s="73"/>
      <c r="P401" s="72"/>
      <c r="Q401" s="73"/>
      <c r="R401" s="72"/>
      <c r="S401" s="72"/>
      <c r="T401" s="92"/>
      <c r="U401" s="72"/>
      <c r="V401" s="75"/>
      <c r="X401" s="77"/>
    </row>
    <row r="402" customFormat="false" ht="14.1" hidden="false" customHeight="true" outlineLevel="0" collapsed="false">
      <c r="A402" s="122"/>
      <c r="B402" s="69" t="s">
        <v>488</v>
      </c>
      <c r="C402" s="203" t="n">
        <v>124</v>
      </c>
      <c r="D402" s="71" t="n">
        <f aca="false">C402*1.0582</f>
        <v>131.2168</v>
      </c>
      <c r="E402" s="71" t="n">
        <f aca="false">ROUND(D402,0)</f>
        <v>131</v>
      </c>
      <c r="F402" s="71" t="n">
        <f aca="false">E402*1.092</f>
        <v>143.052</v>
      </c>
      <c r="G402" s="72" t="n">
        <v>158</v>
      </c>
      <c r="H402" s="91" t="n">
        <f aca="false">J402*I402</f>
        <v>245.096944377516</v>
      </c>
      <c r="I402" s="73" t="n">
        <v>1.062</v>
      </c>
      <c r="J402" s="72" t="n">
        <f aca="false">K402*L402</f>
        <v>230.788083218</v>
      </c>
      <c r="K402" s="73" t="n">
        <v>1.064</v>
      </c>
      <c r="L402" s="72" t="n">
        <f aca="false">M402*N402</f>
        <v>216.90609325</v>
      </c>
      <c r="M402" s="71" t="n">
        <v>1.07</v>
      </c>
      <c r="N402" s="72" t="n">
        <f aca="false">O402*P402</f>
        <v>202.715975</v>
      </c>
      <c r="O402" s="73" t="n">
        <v>1.075</v>
      </c>
      <c r="P402" s="72" t="n">
        <f aca="false">Q402*R402</f>
        <v>188.573</v>
      </c>
      <c r="Q402" s="73" t="n">
        <v>1.085</v>
      </c>
      <c r="R402" s="72" t="n">
        <f aca="false">S402</f>
        <v>173.8</v>
      </c>
      <c r="S402" s="72" t="n">
        <f aca="false">G402*T402</f>
        <v>173.8</v>
      </c>
      <c r="T402" s="92" t="n">
        <v>1.1</v>
      </c>
      <c r="U402" s="72" t="n">
        <f aca="false">I402*V402</f>
        <v>278.513461773947</v>
      </c>
      <c r="V402" s="75" t="n">
        <f aca="false">H402*1.07</f>
        <v>262.253730483942</v>
      </c>
      <c r="W402" s="76" t="n">
        <f aca="false">V402</f>
        <v>262.253730483942</v>
      </c>
      <c r="X402" s="77" t="n">
        <f aca="false">W402*1.055-1</f>
        <v>275.677685660559</v>
      </c>
    </row>
    <row r="403" customFormat="false" ht="14.1" hidden="false" customHeight="true" outlineLevel="0" collapsed="false">
      <c r="A403" s="122"/>
      <c r="B403" s="69" t="s">
        <v>489</v>
      </c>
      <c r="C403" s="203" t="n">
        <v>250</v>
      </c>
      <c r="D403" s="71" t="n">
        <f aca="false">C403*1.0582</f>
        <v>264.55</v>
      </c>
      <c r="E403" s="71" t="n">
        <f aca="false">ROUND(D403,0)</f>
        <v>265</v>
      </c>
      <c r="F403" s="71" t="n">
        <f aca="false">E403*1.092</f>
        <v>289.38</v>
      </c>
      <c r="G403" s="72" t="n">
        <v>318</v>
      </c>
      <c r="H403" s="91" t="n">
        <f aca="false">J403*I403</f>
        <v>493.296381721836</v>
      </c>
      <c r="I403" s="73" t="n">
        <v>1.062</v>
      </c>
      <c r="J403" s="72" t="n">
        <f aca="false">K403*L403</f>
        <v>464.497534578</v>
      </c>
      <c r="K403" s="73" t="n">
        <v>1.064</v>
      </c>
      <c r="L403" s="72" t="n">
        <f aca="false">M403*N403</f>
        <v>436.55783325</v>
      </c>
      <c r="M403" s="71" t="n">
        <v>1.07</v>
      </c>
      <c r="N403" s="72" t="n">
        <f aca="false">O403*P403</f>
        <v>407.997975</v>
      </c>
      <c r="O403" s="73" t="n">
        <v>1.075</v>
      </c>
      <c r="P403" s="72" t="n">
        <f aca="false">Q403*R403</f>
        <v>379.533</v>
      </c>
      <c r="Q403" s="73" t="n">
        <v>1.085</v>
      </c>
      <c r="R403" s="72" t="n">
        <f aca="false">S403</f>
        <v>349.8</v>
      </c>
      <c r="S403" s="72" t="n">
        <f aca="false">G403*T403</f>
        <v>349.8</v>
      </c>
      <c r="T403" s="92" t="n">
        <v>1.1</v>
      </c>
      <c r="U403" s="72" t="n">
        <f aca="false">I403*V403</f>
        <v>560.552410405791</v>
      </c>
      <c r="V403" s="75" t="n">
        <f aca="false">H403*1.07</f>
        <v>527.827128442365</v>
      </c>
      <c r="W403" s="76" t="n">
        <f aca="false">V403</f>
        <v>527.827128442365</v>
      </c>
      <c r="X403" s="77" t="n">
        <f aca="false">W403*1.055</f>
        <v>556.857620506695</v>
      </c>
    </row>
    <row r="404" customFormat="false" ht="14.1" hidden="false" customHeight="true" outlineLevel="0" collapsed="false">
      <c r="A404" s="122"/>
      <c r="B404" s="69" t="s">
        <v>490</v>
      </c>
      <c r="C404" s="203" t="n">
        <v>381</v>
      </c>
      <c r="D404" s="71" t="n">
        <f aca="false">C404*1.0582</f>
        <v>403.1742</v>
      </c>
      <c r="E404" s="71" t="n">
        <f aca="false">ROUND(D404,0)</f>
        <v>403</v>
      </c>
      <c r="F404" s="71" t="n">
        <f aca="false">E404*1.092</f>
        <v>440.076</v>
      </c>
      <c r="G404" s="72" t="n">
        <v>484</v>
      </c>
      <c r="H404" s="91" t="n">
        <f aca="false">J404*I404</f>
        <v>750.803297966568</v>
      </c>
      <c r="I404" s="73" t="n">
        <v>1.062</v>
      </c>
      <c r="J404" s="72" t="n">
        <f aca="false">K404*L404</f>
        <v>706.971090364</v>
      </c>
      <c r="K404" s="73" t="n">
        <v>1.064</v>
      </c>
      <c r="L404" s="72" t="n">
        <f aca="false">M404*N404</f>
        <v>664.4465135</v>
      </c>
      <c r="M404" s="71" t="n">
        <v>1.07</v>
      </c>
      <c r="N404" s="72" t="n">
        <f aca="false">O404*P404</f>
        <v>620.97805</v>
      </c>
      <c r="O404" s="73" t="n">
        <v>1.075</v>
      </c>
      <c r="P404" s="72" t="n">
        <f aca="false">Q404*R404</f>
        <v>577.654</v>
      </c>
      <c r="Q404" s="73" t="n">
        <v>1.085</v>
      </c>
      <c r="R404" s="72" t="n">
        <f aca="false">S404</f>
        <v>532.4</v>
      </c>
      <c r="S404" s="72" t="n">
        <f aca="false">G404*T404</f>
        <v>532.4</v>
      </c>
      <c r="T404" s="92" t="n">
        <v>1.1</v>
      </c>
      <c r="U404" s="72" t="n">
        <f aca="false">I404*V404</f>
        <v>853.16781961133</v>
      </c>
      <c r="V404" s="75" t="n">
        <f aca="false">H404*1.07</f>
        <v>803.359528824228</v>
      </c>
      <c r="W404" s="76" t="n">
        <f aca="false">V404</f>
        <v>803.359528824228</v>
      </c>
      <c r="X404" s="77" t="n">
        <f aca="false">W404*1.055-1</f>
        <v>846.54430290956</v>
      </c>
    </row>
    <row r="405" customFormat="false" ht="14.1" hidden="false" customHeight="true" outlineLevel="0" collapsed="false">
      <c r="A405" s="122"/>
      <c r="B405" s="69" t="s">
        <v>491</v>
      </c>
      <c r="C405" s="203" t="n">
        <v>354</v>
      </c>
      <c r="D405" s="71" t="n">
        <f aca="false">C405*1.0582</f>
        <v>374.6028</v>
      </c>
      <c r="E405" s="71" t="n">
        <f aca="false">ROUND(D405,0)</f>
        <v>375</v>
      </c>
      <c r="F405" s="71" t="n">
        <f aca="false">E405*1.092</f>
        <v>409.5</v>
      </c>
      <c r="G405" s="72" t="n">
        <v>451</v>
      </c>
      <c r="H405" s="91" t="n">
        <f aca="false">J405*I405</f>
        <v>699.612164014302</v>
      </c>
      <c r="I405" s="73" t="n">
        <v>1.062</v>
      </c>
      <c r="J405" s="72" t="n">
        <f aca="false">K405*L405</f>
        <v>658.768516021</v>
      </c>
      <c r="K405" s="73" t="n">
        <v>1.064</v>
      </c>
      <c r="L405" s="72" t="n">
        <f aca="false">M405*N405</f>
        <v>619.143342125</v>
      </c>
      <c r="M405" s="71" t="n">
        <v>1.07</v>
      </c>
      <c r="N405" s="72" t="n">
        <f aca="false">O405*P405</f>
        <v>578.6386375</v>
      </c>
      <c r="O405" s="73" t="n">
        <v>1.075</v>
      </c>
      <c r="P405" s="72" t="n">
        <f aca="false">Q405*R405</f>
        <v>538.2685</v>
      </c>
      <c r="Q405" s="73" t="n">
        <v>1.085</v>
      </c>
      <c r="R405" s="72" t="n">
        <f aca="false">S405</f>
        <v>496.1</v>
      </c>
      <c r="S405" s="72" t="n">
        <f aca="false">G405*T405</f>
        <v>496.1</v>
      </c>
      <c r="T405" s="92" t="n">
        <v>1.1</v>
      </c>
      <c r="U405" s="72" t="n">
        <f aca="false">I405*V405</f>
        <v>794.997286456012</v>
      </c>
      <c r="V405" s="75" t="n">
        <f aca="false">H405*1.07</f>
        <v>748.585015495303</v>
      </c>
      <c r="W405" s="76" t="n">
        <f aca="false">V405</f>
        <v>748.585015495303</v>
      </c>
      <c r="X405" s="77" t="n">
        <f aca="false">W405*1.055</f>
        <v>789.757191347545</v>
      </c>
    </row>
    <row r="406" customFormat="false" ht="14.1" hidden="false" customHeight="true" outlineLevel="0" collapsed="false">
      <c r="A406" s="122"/>
      <c r="B406" s="69" t="s">
        <v>492</v>
      </c>
      <c r="C406" s="203" t="n">
        <v>584</v>
      </c>
      <c r="D406" s="71" t="n">
        <f aca="false">C406*1.0582</f>
        <v>617.9888</v>
      </c>
      <c r="E406" s="71" t="n">
        <f aca="false">ROUND(D406,0)</f>
        <v>618</v>
      </c>
      <c r="F406" s="71" t="n">
        <f aca="false">E406*1.092</f>
        <v>674.856</v>
      </c>
      <c r="G406" s="72" t="n">
        <v>743</v>
      </c>
      <c r="H406" s="91" t="n">
        <f aca="false">J406*I406</f>
        <v>1152.57613716769</v>
      </c>
      <c r="I406" s="73" t="n">
        <v>1.062</v>
      </c>
      <c r="J406" s="72" t="n">
        <f aca="false">K406*L406</f>
        <v>1085.288264753</v>
      </c>
      <c r="K406" s="73" t="n">
        <v>1.064</v>
      </c>
      <c r="L406" s="72" t="n">
        <f aca="false">M406*N406</f>
        <v>1020.007767625</v>
      </c>
      <c r="M406" s="71" t="n">
        <v>1.07</v>
      </c>
      <c r="N406" s="72" t="n">
        <f aca="false">O406*P406</f>
        <v>953.2782875</v>
      </c>
      <c r="O406" s="73" t="n">
        <v>1.075</v>
      </c>
      <c r="P406" s="72" t="n">
        <f aca="false">Q406*R406</f>
        <v>886.7705</v>
      </c>
      <c r="Q406" s="73" t="n">
        <v>1.085</v>
      </c>
      <c r="R406" s="72" t="n">
        <f aca="false">S406</f>
        <v>817.3</v>
      </c>
      <c r="S406" s="72" t="n">
        <f aca="false">G406*T406</f>
        <v>817.3</v>
      </c>
      <c r="T406" s="92" t="n">
        <v>1.1</v>
      </c>
      <c r="U406" s="72" t="n">
        <f aca="false">I406*V406</f>
        <v>1309.71836770913</v>
      </c>
      <c r="V406" s="75" t="n">
        <f aca="false">H406*1.07</f>
        <v>1233.25646676942</v>
      </c>
      <c r="W406" s="76" t="n">
        <f aca="false">V406</f>
        <v>1233.25646676942</v>
      </c>
      <c r="X406" s="77" t="n">
        <f aca="false">W406*1.055</f>
        <v>1301.08557244174</v>
      </c>
    </row>
    <row r="407" customFormat="false" ht="14.1" hidden="false" customHeight="true" outlineLevel="0" collapsed="false">
      <c r="A407" s="122"/>
      <c r="B407" s="69" t="s">
        <v>493</v>
      </c>
      <c r="C407" s="203" t="n">
        <v>832</v>
      </c>
      <c r="D407" s="71" t="n">
        <f aca="false">C407*1.0582</f>
        <v>880.4224</v>
      </c>
      <c r="E407" s="71" t="n">
        <f aca="false">ROUND(D407,0)</f>
        <v>880</v>
      </c>
      <c r="F407" s="71" t="n">
        <f aca="false">E407*1.092</f>
        <v>960.96</v>
      </c>
      <c r="G407" s="72" t="n">
        <v>1057</v>
      </c>
      <c r="H407" s="91" t="n">
        <f aca="false">J407*I407</f>
        <v>1639.66753295591</v>
      </c>
      <c r="I407" s="73" t="n">
        <v>1.062</v>
      </c>
      <c r="J407" s="72" t="n">
        <f aca="false">K407*L407</f>
        <v>1543.943063047</v>
      </c>
      <c r="K407" s="73" t="n">
        <v>1.064</v>
      </c>
      <c r="L407" s="72" t="n">
        <f aca="false">M407*N407</f>
        <v>1451.074307375</v>
      </c>
      <c r="M407" s="71" t="n">
        <v>1.07</v>
      </c>
      <c r="N407" s="72" t="n">
        <f aca="false">O407*P407</f>
        <v>1356.1442125</v>
      </c>
      <c r="O407" s="73" t="n">
        <v>1.075</v>
      </c>
      <c r="P407" s="72" t="n">
        <f aca="false">Q407*R407</f>
        <v>1261.5295</v>
      </c>
      <c r="Q407" s="73" t="n">
        <v>1.085</v>
      </c>
      <c r="R407" s="72" t="n">
        <f aca="false">S407</f>
        <v>1162.7</v>
      </c>
      <c r="S407" s="72" t="n">
        <f aca="false">G407*T407</f>
        <v>1162.7</v>
      </c>
      <c r="T407" s="92" t="n">
        <v>1.1</v>
      </c>
      <c r="U407" s="72" t="n">
        <f aca="false">I407*V407</f>
        <v>1863.21980439912</v>
      </c>
      <c r="V407" s="75" t="n">
        <f aca="false">H407*1.07</f>
        <v>1754.44426026283</v>
      </c>
      <c r="W407" s="76" t="n">
        <f aca="false">V407</f>
        <v>1754.44426026283</v>
      </c>
      <c r="X407" s="77" t="n">
        <f aca="false">W407*1.055-1</f>
        <v>1849.93869457728</v>
      </c>
    </row>
    <row r="408" customFormat="false" ht="14.1" hidden="false" customHeight="true" outlineLevel="0" collapsed="false">
      <c r="A408" s="122"/>
      <c r="B408" s="69" t="s">
        <v>494</v>
      </c>
      <c r="C408" s="128"/>
      <c r="D408" s="128"/>
      <c r="E408" s="128"/>
      <c r="F408" s="128"/>
      <c r="G408" s="72" t="n">
        <v>1200</v>
      </c>
      <c r="H408" s="91" t="n">
        <f aca="false">J408*I408</f>
        <v>1861.4957800824</v>
      </c>
      <c r="I408" s="73" t="n">
        <v>1.062</v>
      </c>
      <c r="J408" s="72" t="n">
        <f aca="false">K408*L408</f>
        <v>1752.8208852</v>
      </c>
      <c r="K408" s="73" t="n">
        <v>1.064</v>
      </c>
      <c r="L408" s="72" t="n">
        <f aca="false">M408*N408</f>
        <v>1647.38805</v>
      </c>
      <c r="M408" s="71" t="n">
        <v>1.07</v>
      </c>
      <c r="N408" s="72" t="n">
        <f aca="false">O408*P408</f>
        <v>1539.615</v>
      </c>
      <c r="O408" s="73" t="n">
        <v>1.075</v>
      </c>
      <c r="P408" s="72" t="n">
        <f aca="false">Q408*R408</f>
        <v>1432.2</v>
      </c>
      <c r="Q408" s="73" t="n">
        <v>1.085</v>
      </c>
      <c r="R408" s="72" t="n">
        <f aca="false">S408</f>
        <v>1320</v>
      </c>
      <c r="S408" s="72" t="n">
        <f aca="false">G408*T408</f>
        <v>1320</v>
      </c>
      <c r="T408" s="216" t="n">
        <v>1.1</v>
      </c>
      <c r="U408" s="72" t="n">
        <f aca="false">I408*V408</f>
        <v>2115.29211473883</v>
      </c>
      <c r="V408" s="75" t="n">
        <f aca="false">H408*1.07</f>
        <v>1991.80048468817</v>
      </c>
      <c r="W408" s="76" t="n">
        <f aca="false">V408</f>
        <v>1991.80048468817</v>
      </c>
      <c r="X408" s="77" t="n">
        <f aca="false">W408*1.055+1</f>
        <v>2102.34951134602</v>
      </c>
    </row>
    <row r="409" customFormat="false" ht="14.1" hidden="false" customHeight="true" outlineLevel="0" collapsed="false">
      <c r="A409" s="122" t="s">
        <v>495</v>
      </c>
      <c r="B409" s="62" t="s">
        <v>496</v>
      </c>
      <c r="C409" s="62"/>
      <c r="D409" s="62"/>
      <c r="E409" s="62"/>
      <c r="F409" s="62"/>
      <c r="G409" s="62"/>
      <c r="H409" s="62"/>
      <c r="I409" s="62"/>
      <c r="J409" s="62"/>
      <c r="K409" s="71"/>
      <c r="L409" s="72"/>
      <c r="M409" s="71"/>
      <c r="N409" s="72"/>
      <c r="O409" s="73"/>
      <c r="P409" s="72"/>
      <c r="Q409" s="73"/>
      <c r="R409" s="72"/>
      <c r="S409" s="72"/>
      <c r="T409" s="92"/>
      <c r="U409" s="72"/>
      <c r="V409" s="75"/>
      <c r="X409" s="77"/>
    </row>
    <row r="410" customFormat="false" ht="14.1" hidden="false" customHeight="true" outlineLevel="0" collapsed="false">
      <c r="A410" s="122"/>
      <c r="B410" s="69" t="s">
        <v>451</v>
      </c>
      <c r="C410" s="203" t="n">
        <v>205</v>
      </c>
      <c r="D410" s="71" t="n">
        <f aca="false">C410*1.0582</f>
        <v>216.931</v>
      </c>
      <c r="E410" s="71" t="n">
        <f aca="false">ROUND(D410,0)</f>
        <v>217</v>
      </c>
      <c r="F410" s="71" t="n">
        <f aca="false">E410*1.092</f>
        <v>236.964</v>
      </c>
      <c r="G410" s="72" t="n">
        <v>261</v>
      </c>
      <c r="H410" s="91" t="n">
        <f aca="false">J410*I410</f>
        <v>404.875332167922</v>
      </c>
      <c r="I410" s="73" t="n">
        <v>1.062</v>
      </c>
      <c r="J410" s="72" t="n">
        <f aca="false">K410*L410</f>
        <v>381.238542531</v>
      </c>
      <c r="K410" s="73" t="n">
        <v>1.064</v>
      </c>
      <c r="L410" s="72" t="n">
        <f aca="false">M410*N410</f>
        <v>358.306900875</v>
      </c>
      <c r="M410" s="71" t="n">
        <v>1.07</v>
      </c>
      <c r="N410" s="72" t="n">
        <f aca="false">O410*P410</f>
        <v>334.8662625</v>
      </c>
      <c r="O410" s="73" t="n">
        <v>1.075</v>
      </c>
      <c r="P410" s="72" t="n">
        <f aca="false">Q410*R410</f>
        <v>311.5035</v>
      </c>
      <c r="Q410" s="73" t="n">
        <v>1.085</v>
      </c>
      <c r="R410" s="72" t="n">
        <f aca="false">S410</f>
        <v>287.1</v>
      </c>
      <c r="S410" s="72" t="n">
        <f aca="false">G410*T410</f>
        <v>287.1</v>
      </c>
      <c r="T410" s="92" t="n">
        <v>1.1</v>
      </c>
      <c r="U410" s="72" t="n">
        <f aca="false">I410*V410</f>
        <v>460.076034955697</v>
      </c>
      <c r="V410" s="75" t="n">
        <f aca="false">H410*1.07</f>
        <v>433.216605419677</v>
      </c>
      <c r="W410" s="76" t="n">
        <f aca="false">V410</f>
        <v>433.216605419677</v>
      </c>
      <c r="X410" s="77" t="n">
        <f aca="false">W410*1.055</f>
        <v>457.043518717759</v>
      </c>
    </row>
    <row r="411" customFormat="false" ht="14.1" hidden="false" customHeight="true" outlineLevel="0" collapsed="false">
      <c r="A411" s="122"/>
      <c r="B411" s="69" t="s">
        <v>174</v>
      </c>
      <c r="C411" s="203" t="n">
        <v>407</v>
      </c>
      <c r="D411" s="71" t="n">
        <f aca="false">C411*1.0582</f>
        <v>430.6874</v>
      </c>
      <c r="E411" s="71" t="n">
        <f aca="false">ROUND(D411,0)</f>
        <v>431</v>
      </c>
      <c r="F411" s="71" t="n">
        <f aca="false">E411*1.092</f>
        <v>470.652</v>
      </c>
      <c r="G411" s="72" t="n">
        <v>518</v>
      </c>
      <c r="H411" s="91" t="n">
        <f aca="false">J411*I411</f>
        <v>803.545678402236</v>
      </c>
      <c r="I411" s="73" t="n">
        <v>1.062</v>
      </c>
      <c r="J411" s="72" t="n">
        <f aca="false">K411*L411</f>
        <v>756.634348778</v>
      </c>
      <c r="K411" s="73" t="n">
        <v>1.064</v>
      </c>
      <c r="L411" s="72" t="n">
        <f aca="false">M411*N411</f>
        <v>711.12250825</v>
      </c>
      <c r="M411" s="71" t="n">
        <v>1.07</v>
      </c>
      <c r="N411" s="72" t="n">
        <f aca="false">O411*P411</f>
        <v>664.600475</v>
      </c>
      <c r="O411" s="73" t="n">
        <v>1.075</v>
      </c>
      <c r="P411" s="72" t="n">
        <f aca="false">Q411*R411</f>
        <v>618.233</v>
      </c>
      <c r="Q411" s="73" t="n">
        <v>1.085</v>
      </c>
      <c r="R411" s="72" t="n">
        <f aca="false">S411</f>
        <v>569.8</v>
      </c>
      <c r="S411" s="72" t="n">
        <f aca="false">G411*T411</f>
        <v>569.8</v>
      </c>
      <c r="T411" s="92" t="n">
        <v>1.1</v>
      </c>
      <c r="U411" s="72" t="n">
        <f aca="false">I411*V411</f>
        <v>913.101096195597</v>
      </c>
      <c r="V411" s="75" t="n">
        <f aca="false">H411*1.07</f>
        <v>859.793875890393</v>
      </c>
      <c r="W411" s="76" t="n">
        <f aca="false">V411</f>
        <v>859.793875890393</v>
      </c>
      <c r="X411" s="77" t="n">
        <f aca="false">W411*1.055</f>
        <v>907.082539064364</v>
      </c>
    </row>
    <row r="412" customFormat="false" ht="14.1" hidden="false" customHeight="true" outlineLevel="0" collapsed="false">
      <c r="A412" s="122"/>
      <c r="B412" s="69" t="s">
        <v>497</v>
      </c>
      <c r="C412" s="203" t="n">
        <v>624</v>
      </c>
      <c r="D412" s="71" t="n">
        <f aca="false">C412*1.0582</f>
        <v>660.3168</v>
      </c>
      <c r="E412" s="71" t="n">
        <f aca="false">ROUND(D412,0)</f>
        <v>660</v>
      </c>
      <c r="F412" s="71" t="n">
        <f aca="false">E412*1.092</f>
        <v>720.72</v>
      </c>
      <c r="G412" s="72" t="n">
        <v>793</v>
      </c>
      <c r="H412" s="91" t="n">
        <f aca="false">J412*I412</f>
        <v>1230.13846133779</v>
      </c>
      <c r="I412" s="73" t="n">
        <v>1.062</v>
      </c>
      <c r="J412" s="72" t="n">
        <f aca="false">K412*L412</f>
        <v>1158.322468303</v>
      </c>
      <c r="K412" s="73" t="n">
        <v>1.064</v>
      </c>
      <c r="L412" s="72" t="n">
        <f aca="false">M412*N412</f>
        <v>1088.648936375</v>
      </c>
      <c r="M412" s="71" t="n">
        <v>1.07</v>
      </c>
      <c r="N412" s="72" t="n">
        <f aca="false">O412*P412</f>
        <v>1017.4289125</v>
      </c>
      <c r="O412" s="73" t="n">
        <v>1.075</v>
      </c>
      <c r="P412" s="72" t="n">
        <f aca="false">Q412*R412</f>
        <v>946.4455</v>
      </c>
      <c r="Q412" s="73" t="n">
        <v>1.085</v>
      </c>
      <c r="R412" s="72" t="n">
        <f aca="false">S412</f>
        <v>872.3</v>
      </c>
      <c r="S412" s="72" t="n">
        <f aca="false">G412*T412</f>
        <v>872.3</v>
      </c>
      <c r="T412" s="92" t="n">
        <v>1.1</v>
      </c>
      <c r="U412" s="72" t="n">
        <f aca="false">I412*V412</f>
        <v>1397.85553915658</v>
      </c>
      <c r="V412" s="75" t="n">
        <f aca="false">H412*1.07</f>
        <v>1316.24815363143</v>
      </c>
      <c r="W412" s="76" t="n">
        <f aca="false">V412</f>
        <v>1316.24815363143</v>
      </c>
      <c r="X412" s="77" t="n">
        <f aca="false">W412*1.055-1</f>
        <v>1387.64180208116</v>
      </c>
    </row>
    <row r="413" customFormat="false" ht="14.1" hidden="false" customHeight="true" outlineLevel="0" collapsed="false">
      <c r="A413" s="122"/>
      <c r="B413" s="69" t="s">
        <v>498</v>
      </c>
      <c r="C413" s="203" t="n">
        <v>578</v>
      </c>
      <c r="D413" s="71" t="n">
        <f aca="false">C413*1.0582</f>
        <v>611.6396</v>
      </c>
      <c r="E413" s="71" t="n">
        <f aca="false">ROUND(D413,0)</f>
        <v>612</v>
      </c>
      <c r="F413" s="71" t="n">
        <f aca="false">E413*1.092</f>
        <v>668.304</v>
      </c>
      <c r="G413" s="72" t="n">
        <v>735</v>
      </c>
      <c r="H413" s="91" t="n">
        <f aca="false">J413*I413</f>
        <v>1140.16616530047</v>
      </c>
      <c r="I413" s="73" t="n">
        <v>1.062</v>
      </c>
      <c r="J413" s="72" t="n">
        <f aca="false">K413*L413</f>
        <v>1073.602792185</v>
      </c>
      <c r="K413" s="73" t="n">
        <v>1.064</v>
      </c>
      <c r="L413" s="72" t="n">
        <f aca="false">M413*N413</f>
        <v>1009.025180625</v>
      </c>
      <c r="M413" s="71" t="n">
        <v>1.07</v>
      </c>
      <c r="N413" s="72" t="n">
        <f aca="false">O413*P413</f>
        <v>943.0141875</v>
      </c>
      <c r="O413" s="73" t="n">
        <v>1.075</v>
      </c>
      <c r="P413" s="72" t="n">
        <f aca="false">Q413*R413</f>
        <v>877.2225</v>
      </c>
      <c r="Q413" s="73" t="n">
        <v>1.085</v>
      </c>
      <c r="R413" s="72" t="n">
        <f aca="false">S413</f>
        <v>808.5</v>
      </c>
      <c r="S413" s="72" t="n">
        <f aca="false">G413*T413</f>
        <v>808.5</v>
      </c>
      <c r="T413" s="92" t="n">
        <v>1.1</v>
      </c>
      <c r="U413" s="72" t="n">
        <f aca="false">I413*V413</f>
        <v>1295.61642027754</v>
      </c>
      <c r="V413" s="75" t="n">
        <f aca="false">H413*1.07</f>
        <v>1219.9777968715</v>
      </c>
      <c r="W413" s="76" t="n">
        <f aca="false">V413</f>
        <v>1219.9777968715</v>
      </c>
      <c r="X413" s="77" t="n">
        <f aca="false">W413*1.055</f>
        <v>1287.07657569944</v>
      </c>
    </row>
    <row r="414" customFormat="false" ht="14.1" hidden="false" customHeight="true" outlineLevel="0" collapsed="false">
      <c r="A414" s="122"/>
      <c r="B414" s="69" t="s">
        <v>499</v>
      </c>
      <c r="C414" s="203" t="n">
        <v>885</v>
      </c>
      <c r="D414" s="71" t="n">
        <f aca="false">C414*1.0582</f>
        <v>936.507</v>
      </c>
      <c r="E414" s="71" t="n">
        <f aca="false">ROUND(D414,0)</f>
        <v>937</v>
      </c>
      <c r="F414" s="71" t="n">
        <f aca="false">E414*1.092</f>
        <v>1023.204</v>
      </c>
      <c r="G414" s="72" t="n">
        <v>1125</v>
      </c>
      <c r="H414" s="91" t="n">
        <f aca="false">J414*I414</f>
        <v>1745.15229382725</v>
      </c>
      <c r="I414" s="73" t="n">
        <v>1.062</v>
      </c>
      <c r="J414" s="72" t="n">
        <f aca="false">K414*L414</f>
        <v>1643.269579875</v>
      </c>
      <c r="K414" s="73" t="n">
        <v>1.064</v>
      </c>
      <c r="L414" s="72" t="n">
        <f aca="false">M414*N414</f>
        <v>1544.426296875</v>
      </c>
      <c r="M414" s="71" t="n">
        <v>1.07</v>
      </c>
      <c r="N414" s="72" t="n">
        <f aca="false">O414*P414</f>
        <v>1443.3890625</v>
      </c>
      <c r="O414" s="73" t="n">
        <v>1.075</v>
      </c>
      <c r="P414" s="72" t="n">
        <f aca="false">Q414*R414</f>
        <v>1342.6875</v>
      </c>
      <c r="Q414" s="73" t="n">
        <v>1.085</v>
      </c>
      <c r="R414" s="72" t="n">
        <f aca="false">S414</f>
        <v>1237.5</v>
      </c>
      <c r="S414" s="72" t="n">
        <f aca="false">G414*T414</f>
        <v>1237.5</v>
      </c>
      <c r="T414" s="92" t="n">
        <v>1.1</v>
      </c>
      <c r="U414" s="72" t="n">
        <f aca="false">I414*V414</f>
        <v>1983.08635756766</v>
      </c>
      <c r="V414" s="75" t="n">
        <f aca="false">H414*1.07</f>
        <v>1867.31295439516</v>
      </c>
      <c r="W414" s="76" t="n">
        <f aca="false">V414</f>
        <v>1867.31295439516</v>
      </c>
      <c r="X414" s="77" t="n">
        <f aca="false">W414*1.055</f>
        <v>1970.01516688689</v>
      </c>
    </row>
    <row r="415" customFormat="false" ht="14.1" hidden="false" customHeight="true" outlineLevel="0" collapsed="false">
      <c r="A415" s="122"/>
      <c r="B415" s="69" t="s">
        <v>500</v>
      </c>
      <c r="C415" s="203" t="n">
        <v>1263</v>
      </c>
      <c r="D415" s="71" t="n">
        <f aca="false">C415*1.0582</f>
        <v>1336.5066</v>
      </c>
      <c r="E415" s="71" t="n">
        <f aca="false">ROUND(D415,0)</f>
        <v>1337</v>
      </c>
      <c r="F415" s="71" t="n">
        <f aca="false">E415*1.092</f>
        <v>1460.004</v>
      </c>
      <c r="G415" s="72" t="n">
        <v>1606</v>
      </c>
      <c r="H415" s="91" t="n">
        <f aca="false">J415*I415</f>
        <v>2491.30185234361</v>
      </c>
      <c r="I415" s="73" t="n">
        <v>1.062</v>
      </c>
      <c r="J415" s="72" t="n">
        <f aca="false">K415*L415</f>
        <v>2345.858618026</v>
      </c>
      <c r="K415" s="73" t="n">
        <v>1.064</v>
      </c>
      <c r="L415" s="72" t="n">
        <f aca="false">M415*N415</f>
        <v>2204.75434025</v>
      </c>
      <c r="M415" s="71" t="n">
        <v>1.07</v>
      </c>
      <c r="N415" s="72" t="n">
        <f aca="false">O415*P415</f>
        <v>2060.518075</v>
      </c>
      <c r="O415" s="73" t="n">
        <v>1.075</v>
      </c>
      <c r="P415" s="72" t="n">
        <f aca="false">Q415*R415</f>
        <v>1916.761</v>
      </c>
      <c r="Q415" s="73" t="n">
        <v>1.085</v>
      </c>
      <c r="R415" s="72" t="n">
        <f aca="false">S415</f>
        <v>1766.6</v>
      </c>
      <c r="S415" s="72" t="n">
        <f aca="false">G415*T415</f>
        <v>1766.6</v>
      </c>
      <c r="T415" s="92" t="n">
        <v>1.1</v>
      </c>
      <c r="U415" s="72" t="n">
        <f aca="false">I415*V415</f>
        <v>2830.96594689214</v>
      </c>
      <c r="V415" s="75" t="n">
        <f aca="false">H415*1.07</f>
        <v>2665.69298200767</v>
      </c>
      <c r="W415" s="76" t="n">
        <f aca="false">V415</f>
        <v>2665.69298200767</v>
      </c>
      <c r="X415" s="77" t="n">
        <f aca="false">W415*1.055+1</f>
        <v>2813.30609601809</v>
      </c>
    </row>
    <row r="416" customFormat="false" ht="14.1" hidden="false" customHeight="true" outlineLevel="0" collapsed="false">
      <c r="A416" s="122"/>
      <c r="B416" s="69" t="s">
        <v>501</v>
      </c>
      <c r="C416" s="71" t="n">
        <v>439.73881844256</v>
      </c>
      <c r="D416" s="128"/>
      <c r="E416" s="71" t="n">
        <v>765</v>
      </c>
      <c r="F416" s="71" t="n">
        <f aca="false">E416*1.092</f>
        <v>835.38</v>
      </c>
      <c r="G416" s="72" t="n">
        <v>919</v>
      </c>
      <c r="H416" s="91" t="n">
        <f aca="false">J416*I416</f>
        <v>1425.59551824644</v>
      </c>
      <c r="I416" s="73" t="n">
        <v>1.062</v>
      </c>
      <c r="J416" s="72" t="n">
        <f aca="false">K416*L416</f>
        <v>1342.368661249</v>
      </c>
      <c r="K416" s="73" t="n">
        <v>1.064</v>
      </c>
      <c r="L416" s="72" t="n">
        <f aca="false">M416*N416</f>
        <v>1261.624681625</v>
      </c>
      <c r="M416" s="71" t="n">
        <v>1.07</v>
      </c>
      <c r="N416" s="72" t="n">
        <f aca="false">O416*P416</f>
        <v>1179.0884875</v>
      </c>
      <c r="O416" s="73" t="n">
        <v>1.075</v>
      </c>
      <c r="P416" s="72" t="n">
        <f aca="false">Q416*R416</f>
        <v>1096.8265</v>
      </c>
      <c r="Q416" s="73" t="n">
        <v>1.085</v>
      </c>
      <c r="R416" s="72" t="n">
        <f aca="false">S416</f>
        <v>1010.9</v>
      </c>
      <c r="S416" s="72" t="n">
        <f aca="false">G416*T416</f>
        <v>1010.9</v>
      </c>
      <c r="T416" s="92" t="n">
        <v>1.1</v>
      </c>
      <c r="U416" s="72" t="n">
        <f aca="false">I416*V416</f>
        <v>1619.96121120416</v>
      </c>
      <c r="V416" s="75" t="n">
        <f aca="false">H416*1.07</f>
        <v>1525.38720452369</v>
      </c>
      <c r="W416" s="76" t="n">
        <f aca="false">V416</f>
        <v>1525.38720452369</v>
      </c>
      <c r="X416" s="77" t="n">
        <f aca="false">W416*1.055</f>
        <v>1609.28350077249</v>
      </c>
    </row>
    <row r="417" customFormat="false" ht="14.1" hidden="false" customHeight="true" outlineLevel="0" collapsed="false">
      <c r="A417" s="122"/>
      <c r="B417" s="69" t="s">
        <v>502</v>
      </c>
      <c r="C417" s="71" t="n">
        <v>823.5028855872</v>
      </c>
      <c r="D417" s="128"/>
      <c r="E417" s="71" t="n">
        <f aca="false">C417*1.0582</f>
        <v>871.430753528375</v>
      </c>
      <c r="F417" s="71" t="n">
        <f aca="false">E417*1.092</f>
        <v>951.602382852986</v>
      </c>
      <c r="G417" s="72" t="n">
        <v>1047</v>
      </c>
      <c r="H417" s="91" t="n">
        <f aca="false">J417*I417</f>
        <v>1624.15506812189</v>
      </c>
      <c r="I417" s="73" t="n">
        <v>1.062</v>
      </c>
      <c r="J417" s="72" t="n">
        <f aca="false">K417*L417</f>
        <v>1529.336222337</v>
      </c>
      <c r="K417" s="73" t="n">
        <v>1.064</v>
      </c>
      <c r="L417" s="72" t="n">
        <f aca="false">M417*N417</f>
        <v>1437.346073625</v>
      </c>
      <c r="M417" s="71" t="n">
        <v>1.07</v>
      </c>
      <c r="N417" s="72" t="n">
        <f aca="false">O417*P417</f>
        <v>1343.3140875</v>
      </c>
      <c r="O417" s="73" t="n">
        <v>1.075</v>
      </c>
      <c r="P417" s="72" t="n">
        <f aca="false">Q417*R417</f>
        <v>1249.5945</v>
      </c>
      <c r="Q417" s="73" t="n">
        <v>1.085</v>
      </c>
      <c r="R417" s="72" t="n">
        <f aca="false">S417</f>
        <v>1151.7</v>
      </c>
      <c r="S417" s="72" t="n">
        <f aca="false">G417*T417</f>
        <v>1151.7</v>
      </c>
      <c r="T417" s="92" t="n">
        <v>1.1</v>
      </c>
      <c r="U417" s="72" t="n">
        <f aca="false">I417*V417</f>
        <v>1845.59237010963</v>
      </c>
      <c r="V417" s="75" t="n">
        <f aca="false">H417*1.07</f>
        <v>1737.84592289043</v>
      </c>
      <c r="W417" s="76" t="n">
        <f aca="false">V417</f>
        <v>1737.84592289043</v>
      </c>
      <c r="X417" s="77" t="n">
        <f aca="false">W417*1.055+1</f>
        <v>1834.4274486494</v>
      </c>
    </row>
    <row r="418" customFormat="false" ht="14.1" hidden="false" customHeight="true" outlineLevel="0" collapsed="false">
      <c r="A418" s="122"/>
      <c r="B418" s="69" t="s">
        <v>503</v>
      </c>
      <c r="C418" s="71" t="n">
        <v>657.1904700816</v>
      </c>
      <c r="D418" s="128"/>
      <c r="E418" s="71" t="n">
        <f aca="false">C418*1.0582</f>
        <v>695.438955440349</v>
      </c>
      <c r="F418" s="71" t="n">
        <f aca="false">E418*1.092</f>
        <v>759.419339340861</v>
      </c>
      <c r="G418" s="72" t="n">
        <v>835</v>
      </c>
      <c r="H418" s="91" t="n">
        <f aca="false">J418*I418</f>
        <v>1295.29081364067</v>
      </c>
      <c r="I418" s="73" t="n">
        <v>1.062</v>
      </c>
      <c r="J418" s="72" t="n">
        <f aca="false">K418*L418</f>
        <v>1219.671199285</v>
      </c>
      <c r="K418" s="73" t="n">
        <v>1.064</v>
      </c>
      <c r="L418" s="72" t="n">
        <f aca="false">M418*N418</f>
        <v>1146.307518125</v>
      </c>
      <c r="M418" s="71" t="n">
        <v>1.07</v>
      </c>
      <c r="N418" s="72" t="n">
        <f aca="false">O418*P418</f>
        <v>1071.3154375</v>
      </c>
      <c r="O418" s="73" t="n">
        <v>1.075</v>
      </c>
      <c r="P418" s="72" t="n">
        <f aca="false">Q418*R418</f>
        <v>996.5725</v>
      </c>
      <c r="Q418" s="73" t="n">
        <v>1.085</v>
      </c>
      <c r="R418" s="72" t="n">
        <f aca="false">S418</f>
        <v>918.5</v>
      </c>
      <c r="S418" s="72" t="n">
        <f aca="false">G418*T418</f>
        <v>918.5</v>
      </c>
      <c r="T418" s="92" t="n">
        <v>1.1</v>
      </c>
      <c r="U418" s="72" t="n">
        <f aca="false">I418*V418</f>
        <v>1471.89076317244</v>
      </c>
      <c r="V418" s="75" t="n">
        <f aca="false">H418*1.07</f>
        <v>1385.96117059552</v>
      </c>
      <c r="W418" s="76" t="n">
        <f aca="false">V418</f>
        <v>1385.96117059552</v>
      </c>
      <c r="X418" s="77" t="n">
        <f aca="false">W418*1.055</f>
        <v>1462.18903497827</v>
      </c>
    </row>
    <row r="419" customFormat="false" ht="14.1" hidden="false" customHeight="true" outlineLevel="0" collapsed="false">
      <c r="A419" s="122" t="s">
        <v>504</v>
      </c>
      <c r="B419" s="171" t="s">
        <v>505</v>
      </c>
      <c r="C419" s="171"/>
      <c r="D419" s="171"/>
      <c r="E419" s="171"/>
      <c r="F419" s="171"/>
      <c r="G419" s="171"/>
      <c r="H419" s="171"/>
      <c r="I419" s="171"/>
      <c r="J419" s="171"/>
      <c r="K419" s="71"/>
      <c r="L419" s="72"/>
      <c r="M419" s="71"/>
      <c r="N419" s="72"/>
      <c r="O419" s="73"/>
      <c r="P419" s="72"/>
      <c r="Q419" s="73"/>
      <c r="R419" s="72"/>
      <c r="S419" s="64"/>
      <c r="T419" s="92"/>
      <c r="U419" s="64"/>
      <c r="V419" s="61"/>
      <c r="X419" s="77"/>
    </row>
    <row r="420" customFormat="false" ht="14.1" hidden="false" customHeight="true" outlineLevel="0" collapsed="false">
      <c r="A420" s="122"/>
      <c r="B420" s="122" t="s">
        <v>506</v>
      </c>
      <c r="C420" s="203"/>
      <c r="D420" s="71"/>
      <c r="E420" s="71"/>
      <c r="F420" s="71" t="n">
        <f aca="false">E419*1.092</f>
        <v>0</v>
      </c>
      <c r="G420" s="72" t="n">
        <v>44</v>
      </c>
      <c r="H420" s="91" t="n">
        <f aca="false">J420*I420</f>
        <v>70.511203791</v>
      </c>
      <c r="I420" s="73" t="n">
        <v>1.062</v>
      </c>
      <c r="J420" s="72" t="n">
        <f aca="false">K420*L420</f>
        <v>66.3947305</v>
      </c>
      <c r="K420" s="73" t="n">
        <v>1.064</v>
      </c>
      <c r="L420" s="72" t="n">
        <f aca="false">M420*N420</f>
        <v>62.4010625</v>
      </c>
      <c r="M420" s="71" t="n">
        <v>1.07</v>
      </c>
      <c r="N420" s="72" t="n">
        <f aca="false">O420*P420</f>
        <v>58.31875</v>
      </c>
      <c r="O420" s="73" t="n">
        <v>1.075</v>
      </c>
      <c r="P420" s="72" t="n">
        <f aca="false">Q420*R420</f>
        <v>54.25</v>
      </c>
      <c r="Q420" s="73" t="n">
        <v>1.085</v>
      </c>
      <c r="R420" s="72" t="n">
        <f aca="false">S420</f>
        <v>50</v>
      </c>
      <c r="S420" s="72" t="n">
        <v>50</v>
      </c>
      <c r="T420" s="92" t="n">
        <v>1.1</v>
      </c>
      <c r="U420" s="72" t="n">
        <v>-47.8</v>
      </c>
      <c r="V420" s="75" t="n">
        <f aca="false">H420*1.07</f>
        <v>75.44698805637</v>
      </c>
      <c r="W420" s="76" t="n">
        <f aca="false">V420</f>
        <v>75.44698805637</v>
      </c>
      <c r="X420" s="77" t="n">
        <f aca="false">W420*1.055-1</f>
        <v>78.5965723994704</v>
      </c>
    </row>
    <row r="421" customFormat="false" ht="14.1" hidden="false" customHeight="true" outlineLevel="0" collapsed="false">
      <c r="A421" s="122"/>
      <c r="B421" s="69" t="s">
        <v>507</v>
      </c>
      <c r="C421" s="203" t="n">
        <v>52.2</v>
      </c>
      <c r="D421" s="71" t="n">
        <f aca="false">C421*1.0582</f>
        <v>55.23804</v>
      </c>
      <c r="E421" s="128"/>
      <c r="F421" s="128"/>
      <c r="G421" s="72" t="n">
        <v>66</v>
      </c>
      <c r="H421" s="91" t="n">
        <f aca="false">J421*I421</f>
        <v>102.382267904532</v>
      </c>
      <c r="I421" s="73" t="n">
        <v>1.062</v>
      </c>
      <c r="J421" s="72" t="n">
        <f aca="false">K421*L421</f>
        <v>96.405148686</v>
      </c>
      <c r="K421" s="73" t="n">
        <v>1.064</v>
      </c>
      <c r="L421" s="72" t="n">
        <f aca="false">M421*N421</f>
        <v>90.60634275</v>
      </c>
      <c r="M421" s="71" t="n">
        <v>1.07</v>
      </c>
      <c r="N421" s="72" t="n">
        <f aca="false">O421*P421</f>
        <v>84.678825</v>
      </c>
      <c r="O421" s="73" t="n">
        <v>1.075</v>
      </c>
      <c r="P421" s="72" t="n">
        <f aca="false">Q421*R421</f>
        <v>78.771</v>
      </c>
      <c r="Q421" s="73" t="n">
        <v>1.085</v>
      </c>
      <c r="R421" s="72" t="n">
        <f aca="false">S421</f>
        <v>72.6</v>
      </c>
      <c r="S421" s="72" t="n">
        <f aca="false">G421*T421</f>
        <v>72.6</v>
      </c>
      <c r="T421" s="92" t="n">
        <v>1.1</v>
      </c>
      <c r="U421" s="72" t="n">
        <f aca="false">I421*V421</f>
        <v>116.341066310636</v>
      </c>
      <c r="V421" s="75" t="n">
        <f aca="false">H421*1.07</f>
        <v>109.549026657849</v>
      </c>
      <c r="W421" s="76" t="n">
        <f aca="false">V421</f>
        <v>109.549026657849</v>
      </c>
      <c r="X421" s="77" t="n">
        <f aca="false">W421*1.055</f>
        <v>115.574223124031</v>
      </c>
    </row>
    <row r="422" customFormat="false" ht="14.1" hidden="false" customHeight="true" outlineLevel="0" collapsed="false">
      <c r="A422" s="122"/>
      <c r="B422" s="69" t="s">
        <v>508</v>
      </c>
      <c r="C422" s="203" t="n">
        <v>70.1</v>
      </c>
      <c r="D422" s="71" t="n">
        <f aca="false">C422*1.0582</f>
        <v>74.17982</v>
      </c>
      <c r="E422" s="71" t="n">
        <f aca="false">ROUND(D422,0)</f>
        <v>74</v>
      </c>
      <c r="F422" s="71" t="n">
        <f aca="false">E422*1.092</f>
        <v>80.808</v>
      </c>
      <c r="G422" s="72" t="n">
        <v>89</v>
      </c>
      <c r="H422" s="91" t="n">
        <f aca="false">J422*I422</f>
        <v>138.060937022778</v>
      </c>
      <c r="I422" s="73" t="n">
        <v>1.062</v>
      </c>
      <c r="J422" s="72" t="n">
        <f aca="false">K422*L422</f>
        <v>130.000882319</v>
      </c>
      <c r="K422" s="73" t="n">
        <v>1.064</v>
      </c>
      <c r="L422" s="72" t="n">
        <f aca="false">M422*N422</f>
        <v>122.181280375</v>
      </c>
      <c r="M422" s="71" t="n">
        <v>1.07</v>
      </c>
      <c r="N422" s="72" t="n">
        <f aca="false">O422*P422</f>
        <v>114.1881125</v>
      </c>
      <c r="O422" s="73" t="n">
        <v>1.075</v>
      </c>
      <c r="P422" s="72" t="n">
        <f aca="false">Q422*R422</f>
        <v>106.2215</v>
      </c>
      <c r="Q422" s="73" t="n">
        <v>1.085</v>
      </c>
      <c r="R422" s="72" t="n">
        <f aca="false">S422</f>
        <v>97.9</v>
      </c>
      <c r="S422" s="72" t="n">
        <f aca="false">G422*T422</f>
        <v>97.9</v>
      </c>
      <c r="T422" s="92" t="n">
        <v>1.1</v>
      </c>
      <c r="U422" s="72" t="n">
        <f aca="false">I422*V422</f>
        <v>156.884165176464</v>
      </c>
      <c r="V422" s="75" t="n">
        <f aca="false">H422*1.07</f>
        <v>147.725202614373</v>
      </c>
      <c r="W422" s="76" t="n">
        <f aca="false">V422</f>
        <v>147.725202614373</v>
      </c>
      <c r="X422" s="77" t="n">
        <f aca="false">W422*1.055</f>
        <v>155.850088758163</v>
      </c>
    </row>
    <row r="423" customFormat="false" ht="14.1" hidden="false" customHeight="true" outlineLevel="0" collapsed="false">
      <c r="A423" s="122"/>
      <c r="B423" s="69" t="s">
        <v>509</v>
      </c>
      <c r="C423" s="203" t="n">
        <v>106</v>
      </c>
      <c r="D423" s="71" t="n">
        <f aca="false">C423*1.0582</f>
        <v>112.1692</v>
      </c>
      <c r="E423" s="71" t="n">
        <f aca="false">ROUND(D423,0)</f>
        <v>112</v>
      </c>
      <c r="F423" s="71" t="n">
        <f aca="false">E423*1.092</f>
        <v>122.304</v>
      </c>
      <c r="G423" s="72" t="n">
        <v>135</v>
      </c>
      <c r="H423" s="91" t="n">
        <f aca="false">J423*I423</f>
        <v>209.41827525927</v>
      </c>
      <c r="I423" s="73" t="n">
        <v>1.062</v>
      </c>
      <c r="J423" s="72" t="n">
        <f aca="false">K423*L423</f>
        <v>197.192349585</v>
      </c>
      <c r="K423" s="73" t="n">
        <v>1.064</v>
      </c>
      <c r="L423" s="72" t="n">
        <f aca="false">M423*N423</f>
        <v>185.331155625</v>
      </c>
      <c r="M423" s="71" t="n">
        <v>1.07</v>
      </c>
      <c r="N423" s="72" t="n">
        <f aca="false">O423*P423</f>
        <v>173.2066875</v>
      </c>
      <c r="O423" s="73" t="n">
        <v>1.075</v>
      </c>
      <c r="P423" s="72" t="n">
        <f aca="false">Q423*R423</f>
        <v>161.1225</v>
      </c>
      <c r="Q423" s="73" t="n">
        <v>1.085</v>
      </c>
      <c r="R423" s="72" t="n">
        <f aca="false">S423</f>
        <v>148.5</v>
      </c>
      <c r="S423" s="72" t="n">
        <f aca="false">G423*T423</f>
        <v>148.5</v>
      </c>
      <c r="T423" s="92" t="n">
        <v>1.1</v>
      </c>
      <c r="U423" s="72" t="n">
        <f aca="false">I423*V423</f>
        <v>237.970362908119</v>
      </c>
      <c r="V423" s="75" t="n">
        <f aca="false">H423*1.07</f>
        <v>224.077554527419</v>
      </c>
      <c r="W423" s="76" t="n">
        <f aca="false">V423</f>
        <v>224.077554527419</v>
      </c>
      <c r="X423" s="77" t="n">
        <f aca="false">W423*1.055</f>
        <v>236.401820026427</v>
      </c>
    </row>
    <row r="424" customFormat="false" ht="14.1" hidden="false" customHeight="true" outlineLevel="0" collapsed="false">
      <c r="A424" s="122"/>
      <c r="B424" s="69" t="s">
        <v>510</v>
      </c>
      <c r="C424" s="203" t="n">
        <v>308</v>
      </c>
      <c r="D424" s="71" t="n">
        <f aca="false">C424*1.0582</f>
        <v>325.9256</v>
      </c>
      <c r="E424" s="71" t="n">
        <f aca="false">ROUND(D424,0)</f>
        <v>326</v>
      </c>
      <c r="F424" s="71" t="n">
        <f aca="false">E424*1.092</f>
        <v>355.992</v>
      </c>
      <c r="G424" s="72" t="n">
        <v>392</v>
      </c>
      <c r="H424" s="91" t="n">
        <f aca="false">J424*I424</f>
        <v>608.088621493584</v>
      </c>
      <c r="I424" s="73" t="n">
        <v>1.062</v>
      </c>
      <c r="J424" s="72" t="n">
        <f aca="false">K424*L424</f>
        <v>572.588155832</v>
      </c>
      <c r="K424" s="73" t="n">
        <v>1.064</v>
      </c>
      <c r="L424" s="72" t="n">
        <f aca="false">M424*N424</f>
        <v>538.146763</v>
      </c>
      <c r="M424" s="71" t="n">
        <v>1.07</v>
      </c>
      <c r="N424" s="72" t="n">
        <f aca="false">O424*P424</f>
        <v>502.9409</v>
      </c>
      <c r="O424" s="73" t="n">
        <v>1.075</v>
      </c>
      <c r="P424" s="72" t="n">
        <f aca="false">Q424*R424</f>
        <v>467.852</v>
      </c>
      <c r="Q424" s="73" t="n">
        <v>1.085</v>
      </c>
      <c r="R424" s="72" t="n">
        <f aca="false">S424</f>
        <v>431.2</v>
      </c>
      <c r="S424" s="72" t="n">
        <f aca="false">G424*T424</f>
        <v>431.2</v>
      </c>
      <c r="T424" s="92" t="n">
        <v>1.1</v>
      </c>
      <c r="U424" s="72" t="n">
        <f aca="false">I424*V424</f>
        <v>690.995424148019</v>
      </c>
      <c r="V424" s="75" t="n">
        <f aca="false">H424*1.07</f>
        <v>650.654824998135</v>
      </c>
      <c r="W424" s="76" t="n">
        <f aca="false">V424</f>
        <v>650.654824998135</v>
      </c>
      <c r="X424" s="77" t="n">
        <f aca="false">W424*1.055+1</f>
        <v>687.440840373032</v>
      </c>
    </row>
    <row r="425" customFormat="false" ht="14.1" hidden="false" customHeight="true" outlineLevel="0" collapsed="false">
      <c r="A425" s="122"/>
      <c r="B425" s="69" t="s">
        <v>511</v>
      </c>
      <c r="C425" s="203" t="n">
        <v>388</v>
      </c>
      <c r="D425" s="71" t="n">
        <f aca="false">C425*1.0582</f>
        <v>410.5816</v>
      </c>
      <c r="E425" s="71" t="n">
        <f aca="false">ROUND(D425,0)</f>
        <v>411</v>
      </c>
      <c r="F425" s="71" t="n">
        <f aca="false">E425*1.092</f>
        <v>448.812</v>
      </c>
      <c r="G425" s="72" t="n">
        <v>494</v>
      </c>
      <c r="H425" s="91" t="n">
        <f aca="false">J425*I425</f>
        <v>766.315762800588</v>
      </c>
      <c r="I425" s="73" t="n">
        <v>1.062</v>
      </c>
      <c r="J425" s="72" t="n">
        <f aca="false">K425*L425</f>
        <v>721.577931074</v>
      </c>
      <c r="K425" s="73" t="n">
        <v>1.064</v>
      </c>
      <c r="L425" s="72" t="n">
        <f aca="false">M425*N425</f>
        <v>678.17474725</v>
      </c>
      <c r="M425" s="71" t="n">
        <v>1.07</v>
      </c>
      <c r="N425" s="72" t="n">
        <f aca="false">O425*P425</f>
        <v>633.808175</v>
      </c>
      <c r="O425" s="73" t="n">
        <v>1.075</v>
      </c>
      <c r="P425" s="72" t="n">
        <f aca="false">Q425*R425</f>
        <v>589.589</v>
      </c>
      <c r="Q425" s="73" t="n">
        <v>1.085</v>
      </c>
      <c r="R425" s="72" t="n">
        <f aca="false">S425</f>
        <v>543.4</v>
      </c>
      <c r="S425" s="72" t="n">
        <f aca="false">G425*T425</f>
        <v>543.4</v>
      </c>
      <c r="T425" s="92" t="n">
        <v>1.1</v>
      </c>
      <c r="U425" s="72" t="n">
        <f aca="false">I425*V425</f>
        <v>870.79525390082</v>
      </c>
      <c r="V425" s="75" t="n">
        <f aca="false">H425*1.07</f>
        <v>819.957866196629</v>
      </c>
      <c r="W425" s="76" t="n">
        <f aca="false">V425</f>
        <v>819.957866196629</v>
      </c>
      <c r="X425" s="77" t="n">
        <f aca="false">W425*1.055</f>
        <v>865.055548837444</v>
      </c>
    </row>
    <row r="426" customFormat="false" ht="14.1" hidden="false" customHeight="true" outlineLevel="0" collapsed="false">
      <c r="A426" s="122"/>
      <c r="B426" s="122" t="s">
        <v>512</v>
      </c>
      <c r="C426" s="128"/>
      <c r="D426" s="128"/>
      <c r="E426" s="128"/>
      <c r="F426" s="128"/>
      <c r="G426" s="72" t="n">
        <v>1200</v>
      </c>
      <c r="H426" s="91" t="n">
        <f aca="false">J426*I426</f>
        <v>1861.4957800824</v>
      </c>
      <c r="I426" s="73" t="n">
        <v>1.062</v>
      </c>
      <c r="J426" s="72" t="n">
        <f aca="false">K426*L426</f>
        <v>1752.8208852</v>
      </c>
      <c r="K426" s="73" t="n">
        <v>1.064</v>
      </c>
      <c r="L426" s="72" t="n">
        <f aca="false">M426*N426</f>
        <v>1647.38805</v>
      </c>
      <c r="M426" s="71" t="n">
        <v>1.07</v>
      </c>
      <c r="N426" s="72" t="n">
        <f aca="false">O426*P426</f>
        <v>1539.615</v>
      </c>
      <c r="O426" s="73" t="n">
        <v>1.075</v>
      </c>
      <c r="P426" s="72" t="n">
        <f aca="false">Q426*R426</f>
        <v>1432.2</v>
      </c>
      <c r="Q426" s="73" t="n">
        <v>1.085</v>
      </c>
      <c r="R426" s="72" t="n">
        <f aca="false">S426</f>
        <v>1320</v>
      </c>
      <c r="S426" s="72" t="n">
        <f aca="false">G426*T426</f>
        <v>1320</v>
      </c>
      <c r="T426" s="225" t="n">
        <v>1.1</v>
      </c>
      <c r="U426" s="72" t="n">
        <f aca="false">I426*V426</f>
        <v>2115.29211473883</v>
      </c>
      <c r="V426" s="75" t="n">
        <f aca="false">H426*1.07</f>
        <v>1991.80048468817</v>
      </c>
      <c r="W426" s="76" t="n">
        <f aca="false">V426</f>
        <v>1991.80048468817</v>
      </c>
      <c r="X426" s="77" t="n">
        <f aca="false">W426*1.055+1</f>
        <v>2102.34951134602</v>
      </c>
    </row>
    <row r="427" customFormat="false" ht="14.1" hidden="false" customHeight="true" outlineLevel="0" collapsed="false">
      <c r="A427" s="122"/>
      <c r="B427" s="69" t="s">
        <v>513</v>
      </c>
      <c r="C427" s="203" t="n">
        <v>308</v>
      </c>
      <c r="D427" s="71" t="n">
        <f aca="false">C427*1.0582</f>
        <v>325.9256</v>
      </c>
      <c r="E427" s="71" t="n">
        <f aca="false">ROUND(D427,0)</f>
        <v>326</v>
      </c>
      <c r="F427" s="71" t="n">
        <f aca="false">E427*1.092</f>
        <v>355.992</v>
      </c>
      <c r="G427" s="72" t="n">
        <v>392</v>
      </c>
      <c r="H427" s="91" t="n">
        <f aca="false">J427*I427</f>
        <v>608.088621493584</v>
      </c>
      <c r="I427" s="73" t="n">
        <v>1.062</v>
      </c>
      <c r="J427" s="72" t="n">
        <f aca="false">K427*L427</f>
        <v>572.588155832</v>
      </c>
      <c r="K427" s="73" t="n">
        <v>1.064</v>
      </c>
      <c r="L427" s="72" t="n">
        <f aca="false">M427*N427</f>
        <v>538.146763</v>
      </c>
      <c r="M427" s="71" t="n">
        <v>1.07</v>
      </c>
      <c r="N427" s="72" t="n">
        <f aca="false">O427*P427</f>
        <v>502.9409</v>
      </c>
      <c r="O427" s="73" t="n">
        <v>1.075</v>
      </c>
      <c r="P427" s="72" t="n">
        <f aca="false">Q427*R427</f>
        <v>467.852</v>
      </c>
      <c r="Q427" s="73" t="n">
        <v>1.085</v>
      </c>
      <c r="R427" s="72" t="n">
        <f aca="false">S427</f>
        <v>431.2</v>
      </c>
      <c r="S427" s="72" t="n">
        <f aca="false">G427*T427</f>
        <v>431.2</v>
      </c>
      <c r="T427" s="92" t="n">
        <v>1.1</v>
      </c>
      <c r="U427" s="72" t="n">
        <f aca="false">I427*V427</f>
        <v>690.995424148019</v>
      </c>
      <c r="V427" s="75" t="n">
        <f aca="false">H427*1.07</f>
        <v>650.654824998135</v>
      </c>
      <c r="W427" s="76" t="n">
        <f aca="false">V427</f>
        <v>650.654824998135</v>
      </c>
      <c r="X427" s="77" t="n">
        <f aca="false">W427*1.055+1</f>
        <v>687.440840373032</v>
      </c>
    </row>
    <row r="428" customFormat="false" ht="14.1" hidden="false" customHeight="true" outlineLevel="0" collapsed="false">
      <c r="A428" s="122" t="s">
        <v>514</v>
      </c>
      <c r="B428" s="62" t="s">
        <v>515</v>
      </c>
      <c r="C428" s="62"/>
      <c r="D428" s="62"/>
      <c r="E428" s="62"/>
      <c r="F428" s="62"/>
      <c r="G428" s="62"/>
      <c r="H428" s="62"/>
      <c r="I428" s="62"/>
      <c r="J428" s="62"/>
      <c r="K428" s="71"/>
      <c r="L428" s="72"/>
      <c r="M428" s="71"/>
      <c r="N428" s="72"/>
      <c r="O428" s="73"/>
      <c r="P428" s="72"/>
      <c r="Q428" s="73"/>
      <c r="R428" s="72"/>
      <c r="S428" s="72"/>
      <c r="T428" s="92"/>
      <c r="U428" s="72"/>
      <c r="V428" s="75"/>
      <c r="X428" s="77"/>
    </row>
    <row r="429" customFormat="false" ht="14.1" hidden="false" customHeight="true" outlineLevel="0" collapsed="false">
      <c r="A429" s="122"/>
      <c r="B429" s="95" t="s">
        <v>124</v>
      </c>
      <c r="C429" s="203"/>
      <c r="D429" s="71"/>
      <c r="E429" s="71"/>
      <c r="F429" s="71"/>
      <c r="G429" s="72" t="n">
        <v>297</v>
      </c>
      <c r="H429" s="91" t="n">
        <f aca="false">J429*I429</f>
        <v>460.720205570394</v>
      </c>
      <c r="I429" s="73" t="n">
        <v>1.062</v>
      </c>
      <c r="J429" s="72" t="n">
        <f aca="false">K429*L429</f>
        <v>433.823169087</v>
      </c>
      <c r="K429" s="73" t="n">
        <v>1.064</v>
      </c>
      <c r="L429" s="72" t="n">
        <f aca="false">M429*N429</f>
        <v>407.728542375</v>
      </c>
      <c r="M429" s="71" t="n">
        <v>1.07</v>
      </c>
      <c r="N429" s="72" t="n">
        <f aca="false">O429*P429</f>
        <v>381.0547125</v>
      </c>
      <c r="O429" s="73" t="n">
        <v>1.075</v>
      </c>
      <c r="P429" s="72" t="n">
        <f aca="false">Q429*R429</f>
        <v>354.4695</v>
      </c>
      <c r="Q429" s="73" t="n">
        <v>1.085</v>
      </c>
      <c r="R429" s="72" t="n">
        <f aca="false">S429</f>
        <v>326.7</v>
      </c>
      <c r="S429" s="72" t="n">
        <f aca="false">G429*T429</f>
        <v>326.7</v>
      </c>
      <c r="T429" s="92" t="n">
        <v>1.1</v>
      </c>
      <c r="U429" s="72" t="n">
        <f aca="false">I429*V429</f>
        <v>523.534798397862</v>
      </c>
      <c r="V429" s="75" t="n">
        <f aca="false">H429*1.07</f>
        <v>492.970619960322</v>
      </c>
      <c r="W429" s="76" t="n">
        <f aca="false">V429</f>
        <v>492.970619960322</v>
      </c>
      <c r="X429" s="77" t="n">
        <f aca="false">W429*1.055</f>
        <v>520.084004058139</v>
      </c>
    </row>
    <row r="430" customFormat="false" ht="14.1" hidden="false" customHeight="true" outlineLevel="0" collapsed="false">
      <c r="A430" s="122"/>
      <c r="B430" s="95" t="s">
        <v>125</v>
      </c>
      <c r="C430" s="203" t="n">
        <v>310</v>
      </c>
      <c r="D430" s="71" t="n">
        <f aca="false">C430*1.0582</f>
        <v>328.042</v>
      </c>
      <c r="E430" s="71" t="n">
        <f aca="false">ROUND(D430,0)</f>
        <v>328</v>
      </c>
      <c r="F430" s="71" t="n">
        <f aca="false">E430*1.092</f>
        <v>358.176</v>
      </c>
      <c r="G430" s="72" t="n">
        <v>394</v>
      </c>
      <c r="H430" s="91" t="n">
        <f aca="false">J430*I430</f>
        <v>611.191114460388</v>
      </c>
      <c r="I430" s="73" t="n">
        <v>1.062</v>
      </c>
      <c r="J430" s="72" t="n">
        <f aca="false">K430*L430</f>
        <v>575.509523974</v>
      </c>
      <c r="K430" s="73" t="n">
        <v>1.064</v>
      </c>
      <c r="L430" s="72" t="n">
        <f aca="false">M430*N430</f>
        <v>540.89240975</v>
      </c>
      <c r="M430" s="71" t="n">
        <v>1.07</v>
      </c>
      <c r="N430" s="72" t="n">
        <f aca="false">O430*P430</f>
        <v>505.506925</v>
      </c>
      <c r="O430" s="73" t="n">
        <v>1.075</v>
      </c>
      <c r="P430" s="72" t="n">
        <f aca="false">Q430*R430</f>
        <v>470.239</v>
      </c>
      <c r="Q430" s="73" t="n">
        <v>1.085</v>
      </c>
      <c r="R430" s="72" t="n">
        <f aca="false">S430</f>
        <v>433.4</v>
      </c>
      <c r="S430" s="72" t="n">
        <f aca="false">G430*T430</f>
        <v>433.4</v>
      </c>
      <c r="T430" s="92" t="n">
        <v>1.1</v>
      </c>
      <c r="U430" s="72" t="n">
        <f aca="false">I430*V430</f>
        <v>694.520911005917</v>
      </c>
      <c r="V430" s="75" t="n">
        <f aca="false">H430*1.07</f>
        <v>653.974492472615</v>
      </c>
      <c r="W430" s="76" t="n">
        <f aca="false">V430</f>
        <v>653.974492472615</v>
      </c>
      <c r="X430" s="77" t="n">
        <f aca="false">W430*1.055</f>
        <v>689.943089558609</v>
      </c>
    </row>
    <row r="431" customFormat="false" ht="14.1" hidden="false" customHeight="true" outlineLevel="0" collapsed="false">
      <c r="A431" s="122"/>
      <c r="B431" s="95" t="s">
        <v>126</v>
      </c>
      <c r="C431" s="203" t="n">
        <v>470</v>
      </c>
      <c r="D431" s="71" t="n">
        <f aca="false">C431*1.0582</f>
        <v>497.354</v>
      </c>
      <c r="E431" s="71" t="n">
        <f aca="false">ROUND(D431,0)</f>
        <v>497</v>
      </c>
      <c r="F431" s="71" t="n">
        <f aca="false">E431*1.092</f>
        <v>542.724</v>
      </c>
      <c r="G431" s="72" t="n">
        <v>598</v>
      </c>
      <c r="H431" s="91" t="n">
        <f aca="false">J431*I431</f>
        <v>927.645397074396</v>
      </c>
      <c r="I431" s="73" t="n">
        <v>1.062</v>
      </c>
      <c r="J431" s="72" t="n">
        <f aca="false">K431*L431</f>
        <v>873.489074458</v>
      </c>
      <c r="K431" s="73" t="n">
        <v>1.064</v>
      </c>
      <c r="L431" s="72" t="n">
        <f aca="false">M431*N431</f>
        <v>820.94837825</v>
      </c>
      <c r="M431" s="71" t="n">
        <v>1.07</v>
      </c>
      <c r="N431" s="72" t="n">
        <f aca="false">O431*P431</f>
        <v>767.241475</v>
      </c>
      <c r="O431" s="73" t="n">
        <v>1.075</v>
      </c>
      <c r="P431" s="72" t="n">
        <f aca="false">Q431*R431</f>
        <v>713.713</v>
      </c>
      <c r="Q431" s="73" t="n">
        <v>1.085</v>
      </c>
      <c r="R431" s="72" t="n">
        <f aca="false">S431</f>
        <v>657.8</v>
      </c>
      <c r="S431" s="72" t="n">
        <f aca="false">G431*T431</f>
        <v>657.8</v>
      </c>
      <c r="T431" s="92" t="n">
        <v>1.1</v>
      </c>
      <c r="U431" s="72" t="n">
        <f aca="false">I431*V431</f>
        <v>1054.12057051152</v>
      </c>
      <c r="V431" s="75" t="n">
        <f aca="false">H431*1.07</f>
        <v>992.580574869604</v>
      </c>
      <c r="W431" s="76" t="n">
        <f aca="false">V431</f>
        <v>992.580574869604</v>
      </c>
      <c r="X431" s="77" t="n">
        <f aca="false">W431*1.055+1</f>
        <v>1048.17250648743</v>
      </c>
    </row>
    <row r="432" customFormat="false" ht="14.1" hidden="false" customHeight="true" outlineLevel="0" collapsed="false">
      <c r="A432" s="122" t="s">
        <v>516</v>
      </c>
      <c r="B432" s="62" t="s">
        <v>517</v>
      </c>
      <c r="C432" s="62"/>
      <c r="D432" s="62"/>
      <c r="E432" s="62"/>
      <c r="F432" s="62"/>
      <c r="G432" s="62"/>
      <c r="H432" s="62"/>
      <c r="I432" s="62"/>
      <c r="J432" s="62"/>
      <c r="K432" s="71"/>
      <c r="L432" s="72"/>
      <c r="M432" s="71"/>
      <c r="N432" s="72"/>
      <c r="O432" s="73"/>
      <c r="P432" s="72"/>
      <c r="Q432" s="73"/>
      <c r="R432" s="72"/>
      <c r="S432" s="72"/>
      <c r="T432" s="92"/>
      <c r="U432" s="72"/>
      <c r="V432" s="75"/>
      <c r="X432" s="51"/>
    </row>
    <row r="433" customFormat="false" ht="14.1" hidden="false" customHeight="true" outlineLevel="0" collapsed="false">
      <c r="A433" s="122"/>
      <c r="B433" s="69" t="s">
        <v>518</v>
      </c>
      <c r="C433" s="203"/>
      <c r="D433" s="71"/>
      <c r="E433" s="71"/>
      <c r="F433" s="71"/>
      <c r="G433" s="72"/>
      <c r="H433" s="91" t="n">
        <f aca="false">J433*I433</f>
        <v>1222.625376</v>
      </c>
      <c r="I433" s="73" t="n">
        <v>1.062</v>
      </c>
      <c r="J433" s="72" t="n">
        <f aca="false">L433*K433</f>
        <v>1151.248</v>
      </c>
      <c r="K433" s="73" t="n">
        <v>1.064</v>
      </c>
      <c r="L433" s="72" t="n">
        <v>1082</v>
      </c>
      <c r="M433" s="71" t="n">
        <v>1.07</v>
      </c>
      <c r="N433" s="72" t="e">
        <f aca="false">O433*P433</f>
        <v>#REF!</v>
      </c>
      <c r="O433" s="73" t="n">
        <v>1.075</v>
      </c>
      <c r="P433" s="72" t="e">
        <f aca="false">Q433*R433</f>
        <v>#REF!</v>
      </c>
      <c r="Q433" s="73" t="n">
        <v>1.085</v>
      </c>
      <c r="R433" s="72" t="e">
        <f aca="false">S433</f>
        <v>#REF!</v>
      </c>
      <c r="S433" s="72" t="e">
        <f aca="false">#REF!*T433</f>
        <v>#REF!</v>
      </c>
      <c r="T433" s="92" t="n">
        <v>1.1</v>
      </c>
      <c r="U433" s="72" t="e">
        <f aca="false">#REF!*V433</f>
        <v>#REF!</v>
      </c>
      <c r="V433" s="75" t="n">
        <f aca="false">H433*1.07</f>
        <v>1308.20915232</v>
      </c>
      <c r="W433" s="76" t="n">
        <f aca="false">V433</f>
        <v>1308.20915232</v>
      </c>
      <c r="X433" s="77" t="n">
        <f aca="false">W433*1.055</f>
        <v>1380.1606556976</v>
      </c>
    </row>
    <row r="434" customFormat="false" ht="14.1" hidden="false" customHeight="true" outlineLevel="0" collapsed="false">
      <c r="A434" s="122"/>
      <c r="B434" s="69" t="s">
        <v>519</v>
      </c>
      <c r="C434" s="203"/>
      <c r="D434" s="71"/>
      <c r="E434" s="71"/>
      <c r="F434" s="71"/>
      <c r="G434" s="72"/>
      <c r="H434" s="91" t="n">
        <f aca="false">J434*I434</f>
        <v>1473.6841592319</v>
      </c>
      <c r="I434" s="73" t="n">
        <v>1.062</v>
      </c>
      <c r="J434" s="72" t="n">
        <f aca="false">K434*L434</f>
        <v>1387.64986745</v>
      </c>
      <c r="K434" s="73" t="n">
        <v>1.064</v>
      </c>
      <c r="L434" s="72" t="n">
        <f aca="false">M434*N434</f>
        <v>1304.18220625</v>
      </c>
      <c r="M434" s="71" t="n">
        <v>1.07</v>
      </c>
      <c r="N434" s="72" t="n">
        <f aca="false">O434*P434</f>
        <v>1218.861875</v>
      </c>
      <c r="O434" s="73" t="n">
        <v>1.075</v>
      </c>
      <c r="P434" s="72" t="n">
        <f aca="false">Q434*R434</f>
        <v>1133.825</v>
      </c>
      <c r="Q434" s="73" t="n">
        <v>1.085</v>
      </c>
      <c r="R434" s="72" t="n">
        <f aca="false">S434</f>
        <v>1045</v>
      </c>
      <c r="S434" s="72" t="n">
        <v>1045</v>
      </c>
      <c r="T434" s="226" t="s">
        <v>520</v>
      </c>
      <c r="U434" s="72" t="n">
        <v>1046</v>
      </c>
      <c r="V434" s="75" t="n">
        <f aca="false">H434*1.07</f>
        <v>1576.84205037813</v>
      </c>
      <c r="W434" s="76" t="n">
        <f aca="false">V434</f>
        <v>1576.84205037813</v>
      </c>
      <c r="X434" s="77" t="n">
        <f aca="false">W434*1.055</f>
        <v>1663.56836314893</v>
      </c>
    </row>
    <row r="435" customFormat="false" ht="14.1" hidden="false" customHeight="true" outlineLevel="0" collapsed="false">
      <c r="A435" s="122" t="s">
        <v>521</v>
      </c>
      <c r="B435" s="62" t="s">
        <v>522</v>
      </c>
      <c r="C435" s="62"/>
      <c r="D435" s="62"/>
      <c r="E435" s="62"/>
      <c r="F435" s="62"/>
      <c r="G435" s="62"/>
      <c r="H435" s="62"/>
      <c r="I435" s="62"/>
      <c r="J435" s="62"/>
      <c r="K435" s="71"/>
      <c r="L435" s="72"/>
      <c r="M435" s="71"/>
      <c r="N435" s="72"/>
      <c r="O435" s="73"/>
      <c r="P435" s="72"/>
      <c r="Q435" s="73"/>
      <c r="R435" s="72"/>
      <c r="S435" s="64"/>
      <c r="T435" s="92"/>
      <c r="U435" s="64"/>
      <c r="V435" s="0"/>
      <c r="X435" s="77"/>
    </row>
    <row r="436" customFormat="false" ht="14.1" hidden="false" customHeight="true" outlineLevel="0" collapsed="false">
      <c r="A436" s="122"/>
      <c r="B436" s="84" t="s">
        <v>523</v>
      </c>
      <c r="C436" s="203"/>
      <c r="D436" s="71"/>
      <c r="E436" s="71" t="n">
        <f aca="false">ROUND(D435,0)</f>
        <v>0</v>
      </c>
      <c r="F436" s="71" t="n">
        <f aca="false">E436*1.092</f>
        <v>0</v>
      </c>
      <c r="G436" s="72" t="n">
        <v>69</v>
      </c>
      <c r="H436" s="91" t="n">
        <f aca="false">J436*I436</f>
        <v>107.036007354738</v>
      </c>
      <c r="I436" s="73" t="n">
        <v>1.062</v>
      </c>
      <c r="J436" s="72" t="n">
        <f aca="false">K436*L436</f>
        <v>100.787200899</v>
      </c>
      <c r="K436" s="73" t="n">
        <v>1.064</v>
      </c>
      <c r="L436" s="72" t="n">
        <f aca="false">M436*N436</f>
        <v>94.724812875</v>
      </c>
      <c r="M436" s="71" t="n">
        <v>1.07</v>
      </c>
      <c r="N436" s="72" t="n">
        <f aca="false">O436*P436</f>
        <v>88.5278625</v>
      </c>
      <c r="O436" s="73" t="n">
        <v>1.075</v>
      </c>
      <c r="P436" s="72" t="n">
        <f aca="false">Q436*R436</f>
        <v>82.3515</v>
      </c>
      <c r="Q436" s="73" t="n">
        <v>1.085</v>
      </c>
      <c r="R436" s="72" t="n">
        <f aca="false">S436</f>
        <v>75.9</v>
      </c>
      <c r="S436" s="72" t="n">
        <f aca="false">G436*T436</f>
        <v>75.9</v>
      </c>
      <c r="T436" s="92" t="n">
        <v>1.1</v>
      </c>
      <c r="U436" s="72" t="n">
        <f aca="false">I436*V436</f>
        <v>121.629296597483</v>
      </c>
      <c r="V436" s="75" t="n">
        <f aca="false">H436*1.07</f>
        <v>114.52852786957</v>
      </c>
      <c r="W436" s="76" t="n">
        <f aca="false">V436</f>
        <v>114.52852786957</v>
      </c>
      <c r="X436" s="77" t="n">
        <f aca="false">W436*1.055</f>
        <v>120.827596902396</v>
      </c>
    </row>
    <row r="437" customFormat="false" ht="14.1" hidden="false" customHeight="true" outlineLevel="0" collapsed="false">
      <c r="A437" s="122"/>
      <c r="B437" s="69" t="s">
        <v>524</v>
      </c>
      <c r="C437" s="203" t="n">
        <v>109</v>
      </c>
      <c r="D437" s="71" t="n">
        <f aca="false">C437*1.0582</f>
        <v>115.3438</v>
      </c>
      <c r="E437" s="71" t="n">
        <f aca="false">ROUND(D437,0)</f>
        <v>115</v>
      </c>
      <c r="F437" s="71" t="n">
        <f aca="false">E437*1.092</f>
        <v>125.58</v>
      </c>
      <c r="G437" s="72" t="n">
        <v>139</v>
      </c>
      <c r="H437" s="91" t="n">
        <f aca="false">J437*I437</f>
        <v>219.99495582792</v>
      </c>
      <c r="I437" s="73" t="n">
        <v>1.062</v>
      </c>
      <c r="J437" s="72" t="n">
        <f aca="false">K437*L437</f>
        <v>207.15155916</v>
      </c>
      <c r="K437" s="73" t="n">
        <v>1.064</v>
      </c>
      <c r="L437" s="72" t="n">
        <f aca="false">M437*N437</f>
        <v>194.691315</v>
      </c>
      <c r="M437" s="71" t="n">
        <v>1.07</v>
      </c>
      <c r="N437" s="72" t="n">
        <f aca="false">O437*P437</f>
        <v>181.9545</v>
      </c>
      <c r="O437" s="73" t="n">
        <v>1.075</v>
      </c>
      <c r="P437" s="72" t="n">
        <f aca="false">Q437*R437</f>
        <v>169.26</v>
      </c>
      <c r="Q437" s="73" t="n">
        <v>1.085</v>
      </c>
      <c r="R437" s="72" t="n">
        <f aca="false">S437</f>
        <v>156</v>
      </c>
      <c r="S437" s="72" t="n">
        <v>156</v>
      </c>
      <c r="T437" s="92" t="n">
        <v>1.1</v>
      </c>
      <c r="U437" s="72" t="n">
        <v>-153.8</v>
      </c>
      <c r="V437" s="75" t="n">
        <f aca="false">H437*1.07</f>
        <v>235.394602735874</v>
      </c>
      <c r="W437" s="76" t="n">
        <f aca="false">V437</f>
        <v>235.394602735874</v>
      </c>
      <c r="X437" s="77" t="n">
        <f aca="false">W437*1.055</f>
        <v>248.341305886347</v>
      </c>
    </row>
    <row r="438" customFormat="false" ht="14.1" hidden="false" customHeight="true" outlineLevel="0" collapsed="false">
      <c r="A438" s="122"/>
      <c r="B438" s="69" t="s">
        <v>525</v>
      </c>
      <c r="C438" s="203" t="n">
        <v>165</v>
      </c>
      <c r="D438" s="71" t="n">
        <f aca="false">C438*1.0582</f>
        <v>174.603</v>
      </c>
      <c r="E438" s="71" t="n">
        <f aca="false">ROUND(D438,0)</f>
        <v>175</v>
      </c>
      <c r="F438" s="71" t="n">
        <v>320</v>
      </c>
      <c r="G438" s="72" t="n">
        <v>352</v>
      </c>
      <c r="H438" s="91" t="n">
        <f aca="false">J438*I438</f>
        <v>546.038762157504</v>
      </c>
      <c r="I438" s="73" t="n">
        <v>1.062</v>
      </c>
      <c r="J438" s="72" t="n">
        <f aca="false">K438*L438</f>
        <v>514.160792992</v>
      </c>
      <c r="K438" s="73" t="n">
        <v>1.064</v>
      </c>
      <c r="L438" s="72" t="n">
        <f aca="false">M438*N438</f>
        <v>483.233828</v>
      </c>
      <c r="M438" s="71" t="n">
        <v>1.07</v>
      </c>
      <c r="N438" s="72" t="n">
        <f aca="false">O438*P438</f>
        <v>451.6204</v>
      </c>
      <c r="O438" s="73" t="n">
        <v>1.075</v>
      </c>
      <c r="P438" s="72" t="n">
        <f aca="false">Q438*R438</f>
        <v>420.112</v>
      </c>
      <c r="Q438" s="73" t="n">
        <v>1.085</v>
      </c>
      <c r="R438" s="72" t="n">
        <f aca="false">S438</f>
        <v>387.2</v>
      </c>
      <c r="S438" s="72" t="n">
        <f aca="false">G438*T438</f>
        <v>387.2</v>
      </c>
      <c r="T438" s="92" t="n">
        <v>1.1</v>
      </c>
      <c r="U438" s="72" t="n">
        <f aca="false">I438*V438</f>
        <v>620.485686990058</v>
      </c>
      <c r="V438" s="75" t="n">
        <f aca="false">H438*1.07</f>
        <v>584.261475508529</v>
      </c>
      <c r="W438" s="76" t="n">
        <f aca="false">V438</f>
        <v>584.261475508529</v>
      </c>
      <c r="X438" s="77" t="n">
        <f aca="false">W438*1.055</f>
        <v>616.395856661499</v>
      </c>
    </row>
    <row r="439" customFormat="false" ht="14.1" hidden="false" customHeight="true" outlineLevel="0" collapsed="false">
      <c r="A439" s="122"/>
      <c r="B439" s="69" t="s">
        <v>526</v>
      </c>
      <c r="C439" s="203" t="n">
        <v>175</v>
      </c>
      <c r="D439" s="71" t="n">
        <f aca="false">C439*1.0582</f>
        <v>185.185</v>
      </c>
      <c r="E439" s="71" t="n">
        <v>320</v>
      </c>
      <c r="F439" s="71" t="n">
        <f aca="false">E439*1.092</f>
        <v>349.44</v>
      </c>
      <c r="G439" s="72" t="n">
        <v>384</v>
      </c>
      <c r="H439" s="91" t="n">
        <f aca="false">J439*I439</f>
        <v>595.678649626368</v>
      </c>
      <c r="I439" s="73" t="n">
        <v>1.062</v>
      </c>
      <c r="J439" s="72" t="n">
        <f aca="false">K439*L439</f>
        <v>560.902683264</v>
      </c>
      <c r="K439" s="73" t="n">
        <v>1.064</v>
      </c>
      <c r="L439" s="72" t="n">
        <f aca="false">M439*N439</f>
        <v>527.164176</v>
      </c>
      <c r="M439" s="71" t="n">
        <v>1.07</v>
      </c>
      <c r="N439" s="72" t="n">
        <f aca="false">O439*P439</f>
        <v>492.6768</v>
      </c>
      <c r="O439" s="73" t="n">
        <v>1.075</v>
      </c>
      <c r="P439" s="72" t="n">
        <f aca="false">Q439*R439</f>
        <v>458.304</v>
      </c>
      <c r="Q439" s="73" t="n">
        <v>1.085</v>
      </c>
      <c r="R439" s="72" t="n">
        <f aca="false">S439</f>
        <v>422.4</v>
      </c>
      <c r="S439" s="72" t="n">
        <f aca="false">G439*T439</f>
        <v>422.4</v>
      </c>
      <c r="T439" s="92" t="n">
        <v>1.1</v>
      </c>
      <c r="U439" s="72" t="n">
        <f aca="false">I439*V439</f>
        <v>676.893476716427</v>
      </c>
      <c r="V439" s="75" t="n">
        <f aca="false">H439*1.07</f>
        <v>637.376155100214</v>
      </c>
      <c r="W439" s="76" t="n">
        <f aca="false">V439</f>
        <v>637.376155100214</v>
      </c>
      <c r="X439" s="77" t="n">
        <f aca="false">W439*1.055</f>
        <v>672.431843630726</v>
      </c>
    </row>
    <row r="440" customFormat="false" ht="14.1" hidden="false" customHeight="true" outlineLevel="0" collapsed="false">
      <c r="A440" s="122"/>
      <c r="B440" s="69" t="s">
        <v>527</v>
      </c>
      <c r="C440" s="203" t="n">
        <v>219</v>
      </c>
      <c r="D440" s="71" t="n">
        <f aca="false">C440*1.0582</f>
        <v>231.7458</v>
      </c>
      <c r="E440" s="71" t="n">
        <v>540</v>
      </c>
      <c r="F440" s="71" t="n">
        <f aca="false">E440*1.092</f>
        <v>589.68</v>
      </c>
      <c r="G440" s="72" t="n">
        <v>649</v>
      </c>
      <c r="H440" s="91" t="n">
        <f aca="false">J440*I440</f>
        <v>1006.7589677279</v>
      </c>
      <c r="I440" s="73" t="n">
        <v>1.062</v>
      </c>
      <c r="J440" s="72" t="n">
        <f aca="false">K440*L440</f>
        <v>947.983962079</v>
      </c>
      <c r="K440" s="73" t="n">
        <v>1.064</v>
      </c>
      <c r="L440" s="72" t="n">
        <f aca="false">M440*N440</f>
        <v>890.962370375</v>
      </c>
      <c r="M440" s="71" t="n">
        <v>1.07</v>
      </c>
      <c r="N440" s="72" t="n">
        <f aca="false">O440*P440</f>
        <v>832.6751125</v>
      </c>
      <c r="O440" s="73" t="n">
        <v>1.075</v>
      </c>
      <c r="P440" s="72" t="n">
        <f aca="false">Q440*R440</f>
        <v>774.5815</v>
      </c>
      <c r="Q440" s="73" t="n">
        <v>1.085</v>
      </c>
      <c r="R440" s="72" t="n">
        <f aca="false">S440</f>
        <v>713.9</v>
      </c>
      <c r="S440" s="72" t="n">
        <f aca="false">G440*T440</f>
        <v>713.9</v>
      </c>
      <c r="T440" s="92" t="n">
        <v>1.1</v>
      </c>
      <c r="U440" s="72" t="n">
        <f aca="false">I440*V440</f>
        <v>1144.02048538792</v>
      </c>
      <c r="V440" s="75" t="n">
        <f aca="false">H440*1.07</f>
        <v>1077.23209546885</v>
      </c>
      <c r="W440" s="76" t="n">
        <f aca="false">V440</f>
        <v>1077.23209546885</v>
      </c>
      <c r="X440" s="77" t="n">
        <f aca="false">W440*1.055</f>
        <v>1136.47986071964</v>
      </c>
    </row>
    <row r="441" customFormat="false" ht="14.1" hidden="false" customHeight="true" outlineLevel="0" collapsed="false">
      <c r="A441" s="122" t="s">
        <v>528</v>
      </c>
      <c r="B441" s="62" t="s">
        <v>529</v>
      </c>
      <c r="C441" s="62"/>
      <c r="D441" s="62"/>
      <c r="E441" s="62"/>
      <c r="F441" s="62"/>
      <c r="G441" s="62"/>
      <c r="H441" s="62"/>
      <c r="I441" s="62"/>
      <c r="J441" s="62"/>
      <c r="K441" s="71"/>
      <c r="L441" s="72"/>
      <c r="M441" s="71"/>
      <c r="N441" s="72"/>
      <c r="O441" s="73"/>
      <c r="P441" s="72"/>
      <c r="Q441" s="73"/>
      <c r="R441" s="72"/>
      <c r="S441" s="72"/>
      <c r="T441" s="92" t="n">
        <v>1.1</v>
      </c>
      <c r="U441" s="72"/>
      <c r="V441" s="75"/>
      <c r="X441" s="77"/>
    </row>
    <row r="442" customFormat="false" ht="14.1" hidden="false" customHeight="true" outlineLevel="0" collapsed="false">
      <c r="A442" s="128"/>
      <c r="B442" s="84" t="s">
        <v>233</v>
      </c>
      <c r="C442" s="203"/>
      <c r="D442" s="71"/>
      <c r="E442" s="71"/>
      <c r="F442" s="71"/>
      <c r="G442" s="72" t="n">
        <v>139</v>
      </c>
      <c r="H442" s="91" t="n">
        <f aca="false">J442*I442</f>
        <v>219.99495582792</v>
      </c>
      <c r="I442" s="73" t="n">
        <v>1.062</v>
      </c>
      <c r="J442" s="72" t="n">
        <f aca="false">K442*L442</f>
        <v>207.15155916</v>
      </c>
      <c r="K442" s="73" t="n">
        <v>1.064</v>
      </c>
      <c r="L442" s="72" t="n">
        <f aca="false">M442*N442</f>
        <v>194.691315</v>
      </c>
      <c r="M442" s="71" t="n">
        <v>1.07</v>
      </c>
      <c r="N442" s="72" t="n">
        <f aca="false">O442*P442</f>
        <v>181.9545</v>
      </c>
      <c r="O442" s="73" t="n">
        <v>1.075</v>
      </c>
      <c r="P442" s="72" t="n">
        <f aca="false">Q442*R442</f>
        <v>169.26</v>
      </c>
      <c r="Q442" s="73" t="n">
        <v>1.085</v>
      </c>
      <c r="R442" s="72" t="n">
        <f aca="false">S442</f>
        <v>156</v>
      </c>
      <c r="S442" s="72" t="n">
        <v>156</v>
      </c>
      <c r="T442" s="92" t="n">
        <v>1.1</v>
      </c>
      <c r="U442" s="72" t="n">
        <v>-153.8</v>
      </c>
      <c r="V442" s="75" t="n">
        <f aca="false">H442*1.07</f>
        <v>235.394602735874</v>
      </c>
      <c r="W442" s="76" t="n">
        <f aca="false">V442</f>
        <v>235.394602735874</v>
      </c>
      <c r="X442" s="77" t="n">
        <f aca="false">W442*1.055</f>
        <v>248.341305886347</v>
      </c>
    </row>
    <row r="443" customFormat="false" ht="14.1" hidden="false" customHeight="true" outlineLevel="0" collapsed="false">
      <c r="A443" s="128"/>
      <c r="B443" s="69" t="s">
        <v>530</v>
      </c>
      <c r="C443" s="203" t="n">
        <v>282</v>
      </c>
      <c r="D443" s="71" t="n">
        <f aca="false">C443*1.0582</f>
        <v>298.4124</v>
      </c>
      <c r="E443" s="71" t="n">
        <f aca="false">ROUND(D443,0)</f>
        <v>298</v>
      </c>
      <c r="F443" s="71" t="n">
        <f aca="false">E443*1.092</f>
        <v>325.416</v>
      </c>
      <c r="G443" s="72" t="n">
        <v>358</v>
      </c>
      <c r="H443" s="91" t="n">
        <f aca="false">J443*I443</f>
        <v>555.346241057916</v>
      </c>
      <c r="I443" s="73" t="n">
        <v>1.062</v>
      </c>
      <c r="J443" s="72" t="n">
        <f aca="false">K443*L443</f>
        <v>522.924897418</v>
      </c>
      <c r="K443" s="73" t="n">
        <v>1.064</v>
      </c>
      <c r="L443" s="72" t="n">
        <f aca="false">M443*N443</f>
        <v>491.47076825</v>
      </c>
      <c r="M443" s="71" t="n">
        <v>1.07</v>
      </c>
      <c r="N443" s="72" t="n">
        <f aca="false">O443*P443</f>
        <v>459.318475</v>
      </c>
      <c r="O443" s="73" t="n">
        <v>1.075</v>
      </c>
      <c r="P443" s="72" t="n">
        <f aca="false">Q443*R443</f>
        <v>427.273</v>
      </c>
      <c r="Q443" s="73" t="n">
        <v>1.085</v>
      </c>
      <c r="R443" s="72" t="n">
        <f aca="false">S443</f>
        <v>393.8</v>
      </c>
      <c r="S443" s="72" t="n">
        <f aca="false">G443*T443</f>
        <v>393.8</v>
      </c>
      <c r="T443" s="92" t="n">
        <v>1.1</v>
      </c>
      <c r="U443" s="72" t="n">
        <f aca="false">I443*V443</f>
        <v>631.062147563753</v>
      </c>
      <c r="V443" s="75" t="n">
        <f aca="false">H443*1.07</f>
        <v>594.22047793197</v>
      </c>
      <c r="W443" s="76" t="n">
        <f aca="false">V443</f>
        <v>594.22047793197</v>
      </c>
      <c r="X443" s="77" t="n">
        <f aca="false">W443*1.055</f>
        <v>626.902604218229</v>
      </c>
    </row>
    <row r="444" customFormat="false" ht="30" hidden="false" customHeight="true" outlineLevel="0" collapsed="false">
      <c r="A444" s="128"/>
      <c r="B444" s="69" t="s">
        <v>531</v>
      </c>
      <c r="C444" s="203"/>
      <c r="D444" s="71"/>
      <c r="E444" s="71"/>
      <c r="F444" s="71"/>
      <c r="G444" s="72" t="s">
        <v>273</v>
      </c>
      <c r="H444" s="72" t="s">
        <v>273</v>
      </c>
      <c r="I444" s="72"/>
      <c r="J444" s="72" t="s">
        <v>273</v>
      </c>
      <c r="K444" s="71"/>
      <c r="L444" s="72" t="s">
        <v>273</v>
      </c>
      <c r="M444" s="71"/>
      <c r="N444" s="72"/>
      <c r="O444" s="73" t="n">
        <v>1.075</v>
      </c>
      <c r="P444" s="72" t="s">
        <v>273</v>
      </c>
      <c r="Q444" s="73" t="n">
        <v>1.085</v>
      </c>
      <c r="R444" s="72" t="str">
        <f aca="false">S444</f>
        <v>договорная</v>
      </c>
      <c r="S444" s="72" t="s">
        <v>273</v>
      </c>
      <c r="T444" s="92"/>
      <c r="U444" s="72" t="s">
        <v>273</v>
      </c>
      <c r="V444" s="75"/>
      <c r="W444" s="158" t="s">
        <v>273</v>
      </c>
      <c r="X444" s="51" t="s">
        <v>273</v>
      </c>
    </row>
    <row r="445" customFormat="false" ht="15" hidden="false" customHeight="true" outlineLevel="0" collapsed="false">
      <c r="A445" s="128"/>
      <c r="B445" s="69" t="s">
        <v>532</v>
      </c>
      <c r="C445" s="203" t="n">
        <v>282</v>
      </c>
      <c r="D445" s="71" t="n">
        <f aca="false">C445*1.0582</f>
        <v>298.4124</v>
      </c>
      <c r="E445" s="71" t="n">
        <f aca="false">ROUND(D445,0)</f>
        <v>298</v>
      </c>
      <c r="F445" s="71" t="n">
        <f aca="false">E445*1.092</f>
        <v>325.416</v>
      </c>
      <c r="G445" s="72" t="n">
        <v>358</v>
      </c>
      <c r="H445" s="91" t="n">
        <f aca="false">J445*I445</f>
        <v>555.346241057916</v>
      </c>
      <c r="I445" s="73" t="n">
        <v>1.062</v>
      </c>
      <c r="J445" s="72" t="n">
        <f aca="false">K445*L445</f>
        <v>522.924897418</v>
      </c>
      <c r="K445" s="73" t="n">
        <v>1.064</v>
      </c>
      <c r="L445" s="72" t="n">
        <f aca="false">M445*N445</f>
        <v>491.47076825</v>
      </c>
      <c r="M445" s="71" t="n">
        <v>1.07</v>
      </c>
      <c r="N445" s="72" t="n">
        <f aca="false">O445*P445</f>
        <v>459.318475</v>
      </c>
      <c r="O445" s="73" t="n">
        <v>1.075</v>
      </c>
      <c r="P445" s="72" t="n">
        <f aca="false">Q445*R445</f>
        <v>427.273</v>
      </c>
      <c r="Q445" s="73" t="n">
        <v>1.085</v>
      </c>
      <c r="R445" s="72" t="n">
        <f aca="false">S445</f>
        <v>393.8</v>
      </c>
      <c r="S445" s="72" t="n">
        <f aca="false">G445*T445</f>
        <v>393.8</v>
      </c>
      <c r="T445" s="92" t="n">
        <v>1.1</v>
      </c>
      <c r="U445" s="72" t="n">
        <f aca="false">I445*V445</f>
        <v>631.062147563753</v>
      </c>
      <c r="V445" s="75" t="n">
        <f aca="false">H445*1.07</f>
        <v>594.22047793197</v>
      </c>
      <c r="W445" s="76" t="n">
        <f aca="false">V445</f>
        <v>594.22047793197</v>
      </c>
      <c r="X445" s="77" t="n">
        <f aca="false">W445*1.055</f>
        <v>626.902604218229</v>
      </c>
    </row>
    <row r="446" customFormat="false" ht="27.9" hidden="false" customHeight="true" outlineLevel="0" collapsed="false">
      <c r="A446" s="128"/>
      <c r="B446" s="69" t="s">
        <v>533</v>
      </c>
      <c r="C446" s="203"/>
      <c r="D446" s="71"/>
      <c r="E446" s="71"/>
      <c r="F446" s="71"/>
      <c r="G446" s="72" t="s">
        <v>273</v>
      </c>
      <c r="H446" s="72" t="s">
        <v>273</v>
      </c>
      <c r="I446" s="72"/>
      <c r="J446" s="72" t="s">
        <v>273</v>
      </c>
      <c r="K446" s="71"/>
      <c r="L446" s="72" t="s">
        <v>273</v>
      </c>
      <c r="M446" s="71"/>
      <c r="N446" s="72"/>
      <c r="O446" s="73" t="n">
        <v>1.075</v>
      </c>
      <c r="P446" s="72" t="s">
        <v>273</v>
      </c>
      <c r="Q446" s="73" t="n">
        <v>1.085</v>
      </c>
      <c r="R446" s="72" t="str">
        <f aca="false">S446</f>
        <v>договорная</v>
      </c>
      <c r="S446" s="72" t="s">
        <v>273</v>
      </c>
      <c r="T446" s="92"/>
      <c r="U446" s="72" t="s">
        <v>273</v>
      </c>
      <c r="V446" s="75"/>
      <c r="W446" s="158" t="s">
        <v>273</v>
      </c>
      <c r="X446" s="51" t="s">
        <v>273</v>
      </c>
    </row>
    <row r="447" customFormat="false" ht="14.1" hidden="false" customHeight="true" outlineLevel="0" collapsed="false">
      <c r="A447" s="128"/>
      <c r="B447" s="69" t="s">
        <v>534</v>
      </c>
      <c r="C447" s="203" t="n">
        <v>346</v>
      </c>
      <c r="D447" s="71" t="n">
        <f aca="false">C447*1.0582</f>
        <v>366.1372</v>
      </c>
      <c r="E447" s="71" t="n">
        <f aca="false">ROUND(D447,0)</f>
        <v>366</v>
      </c>
      <c r="F447" s="71" t="n">
        <f aca="false">E447*1.092</f>
        <v>399.672</v>
      </c>
      <c r="G447" s="72" t="n">
        <v>440</v>
      </c>
      <c r="H447" s="91" t="n">
        <f aca="false">J447*I447</f>
        <v>682.54845269688</v>
      </c>
      <c r="I447" s="73" t="n">
        <v>1.062</v>
      </c>
      <c r="J447" s="72" t="n">
        <f aca="false">K447*L447</f>
        <v>642.70099124</v>
      </c>
      <c r="K447" s="73" t="n">
        <v>1.064</v>
      </c>
      <c r="L447" s="72" t="n">
        <f aca="false">M447*N447</f>
        <v>604.042285</v>
      </c>
      <c r="M447" s="71" t="n">
        <v>1.07</v>
      </c>
      <c r="N447" s="72" t="n">
        <f aca="false">O447*P447</f>
        <v>564.5255</v>
      </c>
      <c r="O447" s="73" t="n">
        <v>1.075</v>
      </c>
      <c r="P447" s="72" t="n">
        <f aca="false">Q447*R447</f>
        <v>525.14</v>
      </c>
      <c r="Q447" s="73" t="n">
        <v>1.085</v>
      </c>
      <c r="R447" s="72" t="n">
        <f aca="false">S447</f>
        <v>484</v>
      </c>
      <c r="S447" s="72" t="n">
        <f aca="false">G447*T447</f>
        <v>484</v>
      </c>
      <c r="T447" s="92" t="n">
        <v>1.1</v>
      </c>
      <c r="U447" s="72" t="n">
        <f aca="false">I447*V447</f>
        <v>775.607108737573</v>
      </c>
      <c r="V447" s="75" t="n">
        <f aca="false">H447*1.07</f>
        <v>730.326844385662</v>
      </c>
      <c r="W447" s="76" t="n">
        <f aca="false">V447</f>
        <v>730.326844385662</v>
      </c>
      <c r="X447" s="77" t="n">
        <f aca="false">W447*1.055</f>
        <v>770.494820826873</v>
      </c>
    </row>
    <row r="448" customFormat="false" ht="14.1" hidden="false" customHeight="true" outlineLevel="0" collapsed="false">
      <c r="A448" s="128"/>
      <c r="B448" s="69" t="s">
        <v>535</v>
      </c>
      <c r="C448" s="203"/>
      <c r="D448" s="71"/>
      <c r="E448" s="71"/>
      <c r="F448" s="71"/>
      <c r="G448" s="72" t="n">
        <v>450</v>
      </c>
      <c r="H448" s="91" t="n">
        <f aca="false">J448*I448</f>
        <v>698.0609175309</v>
      </c>
      <c r="I448" s="73" t="n">
        <v>1.062</v>
      </c>
      <c r="J448" s="72" t="n">
        <f aca="false">K448*L448</f>
        <v>657.30783195</v>
      </c>
      <c r="K448" s="73" t="n">
        <v>1.064</v>
      </c>
      <c r="L448" s="72" t="n">
        <f aca="false">M448*N448</f>
        <v>617.77051875</v>
      </c>
      <c r="M448" s="71" t="n">
        <v>1.07</v>
      </c>
      <c r="N448" s="72" t="n">
        <f aca="false">O448*P448</f>
        <v>577.355625</v>
      </c>
      <c r="O448" s="73" t="n">
        <v>1.075</v>
      </c>
      <c r="P448" s="72" t="n">
        <f aca="false">Q448*R448</f>
        <v>537.075</v>
      </c>
      <c r="Q448" s="73" t="n">
        <v>1.085</v>
      </c>
      <c r="R448" s="72" t="n">
        <f aca="false">S448</f>
        <v>495</v>
      </c>
      <c r="S448" s="72" t="n">
        <f aca="false">G448*T448</f>
        <v>495</v>
      </c>
      <c r="T448" s="92" t="n">
        <v>1.1</v>
      </c>
      <c r="U448" s="72" t="n">
        <f aca="false">I448*V448</f>
        <v>793.234543027063</v>
      </c>
      <c r="V448" s="75" t="n">
        <f aca="false">H448*1.07</f>
        <v>746.925181758063</v>
      </c>
      <c r="W448" s="76" t="n">
        <f aca="false">V448</f>
        <v>746.925181758063</v>
      </c>
      <c r="X448" s="77" t="n">
        <f aca="false">W448*1.055</f>
        <v>788.006066754757</v>
      </c>
    </row>
    <row r="449" customFormat="false" ht="14.1" hidden="false" customHeight="true" outlineLevel="0" collapsed="false">
      <c r="A449" s="128"/>
      <c r="B449" s="95" t="s">
        <v>536</v>
      </c>
      <c r="C449" s="210" t="n">
        <v>1258</v>
      </c>
      <c r="D449" s="97" t="n">
        <f aca="false">C449*1.0582</f>
        <v>1331.2156</v>
      </c>
      <c r="E449" s="97" t="n">
        <f aca="false">ROUND(D449,0)</f>
        <v>1331</v>
      </c>
      <c r="F449" s="97" t="n">
        <v>448.81</v>
      </c>
      <c r="G449" s="91" t="n">
        <v>494</v>
      </c>
      <c r="H449" s="91" t="n">
        <f aca="false">J449*I449</f>
        <v>766.315762800588</v>
      </c>
      <c r="I449" s="73" t="n">
        <v>1.062</v>
      </c>
      <c r="J449" s="72" t="n">
        <f aca="false">K449*L449</f>
        <v>721.577931074</v>
      </c>
      <c r="K449" s="73" t="n">
        <v>1.064</v>
      </c>
      <c r="L449" s="72" t="n">
        <f aca="false">M449*N449</f>
        <v>678.17474725</v>
      </c>
      <c r="M449" s="71" t="n">
        <v>1.07</v>
      </c>
      <c r="N449" s="72" t="n">
        <f aca="false">O449*P449</f>
        <v>633.808175</v>
      </c>
      <c r="O449" s="73" t="n">
        <v>1.075</v>
      </c>
      <c r="P449" s="72" t="n">
        <f aca="false">Q449*R449</f>
        <v>589.589</v>
      </c>
      <c r="Q449" s="73" t="n">
        <v>1.085</v>
      </c>
      <c r="R449" s="72" t="n">
        <f aca="false">S449</f>
        <v>543.4</v>
      </c>
      <c r="S449" s="72" t="n">
        <f aca="false">G449*T449</f>
        <v>543.4</v>
      </c>
      <c r="T449" s="92" t="n">
        <v>1.1</v>
      </c>
      <c r="U449" s="72" t="n">
        <f aca="false">I449*V449</f>
        <v>870.79525390082</v>
      </c>
      <c r="V449" s="75" t="n">
        <f aca="false">H449*1.07</f>
        <v>819.957866196629</v>
      </c>
      <c r="W449" s="76" t="n">
        <f aca="false">V449</f>
        <v>819.957866196629</v>
      </c>
      <c r="X449" s="77" t="n">
        <f aca="false">W449*1.055</f>
        <v>865.055548837444</v>
      </c>
    </row>
    <row r="450" customFormat="false" ht="14.1" hidden="false" customHeight="true" outlineLevel="0" collapsed="false">
      <c r="A450" s="128"/>
      <c r="B450" s="69" t="s">
        <v>537</v>
      </c>
      <c r="C450" s="203"/>
      <c r="D450" s="71"/>
      <c r="E450" s="71"/>
      <c r="F450" s="71"/>
      <c r="G450" s="72" t="n">
        <v>505</v>
      </c>
      <c r="H450" s="91" t="n">
        <f aca="false">J450*I450</f>
        <v>783.37947411801</v>
      </c>
      <c r="I450" s="73" t="n">
        <v>1.062</v>
      </c>
      <c r="J450" s="72" t="n">
        <f aca="false">K450*L450</f>
        <v>737.645455855</v>
      </c>
      <c r="K450" s="73" t="n">
        <v>1.064</v>
      </c>
      <c r="L450" s="72" t="n">
        <f aca="false">M450*N450</f>
        <v>693.275804375</v>
      </c>
      <c r="M450" s="71" t="n">
        <v>1.07</v>
      </c>
      <c r="N450" s="72" t="n">
        <f aca="false">O450*P450</f>
        <v>647.9213125</v>
      </c>
      <c r="O450" s="73" t="n">
        <v>1.075</v>
      </c>
      <c r="P450" s="72" t="n">
        <f aca="false">Q450*R450</f>
        <v>602.7175</v>
      </c>
      <c r="Q450" s="73" t="n">
        <v>1.085</v>
      </c>
      <c r="R450" s="72" t="n">
        <f aca="false">S450</f>
        <v>555.5</v>
      </c>
      <c r="S450" s="72" t="n">
        <f aca="false">G450*T450</f>
        <v>555.5</v>
      </c>
      <c r="T450" s="92" t="n">
        <v>1.1</v>
      </c>
      <c r="U450" s="72" t="n">
        <f aca="false">I450*V450</f>
        <v>890.18543161926</v>
      </c>
      <c r="V450" s="75" t="n">
        <f aca="false">H450*1.07</f>
        <v>838.216037306271</v>
      </c>
      <c r="W450" s="76" t="n">
        <f aca="false">V450</f>
        <v>838.216037306271</v>
      </c>
      <c r="X450" s="77" t="n">
        <f aca="false">W450*1.055</f>
        <v>884.317919358116</v>
      </c>
    </row>
    <row r="451" customFormat="false" ht="14.1" hidden="false" customHeight="true" outlineLevel="0" collapsed="false">
      <c r="A451" s="122" t="s">
        <v>538</v>
      </c>
      <c r="B451" s="69" t="s">
        <v>539</v>
      </c>
      <c r="C451" s="203"/>
      <c r="D451" s="71"/>
      <c r="E451" s="71" t="n">
        <v>2580</v>
      </c>
      <c r="F451" s="71" t="n">
        <f aca="false">E451*1.092</f>
        <v>2817.36</v>
      </c>
      <c r="G451" s="72" t="n">
        <v>3099</v>
      </c>
      <c r="H451" s="91" t="n">
        <f aca="false">J451*I451</f>
        <v>4929.935409756</v>
      </c>
      <c r="I451" s="73" t="n">
        <v>1.062</v>
      </c>
      <c r="J451" s="72" t="n">
        <f aca="false">K451*L451</f>
        <v>4642.123738</v>
      </c>
      <c r="K451" s="73" t="n">
        <v>1.064</v>
      </c>
      <c r="L451" s="72" t="n">
        <f aca="false">M451*N451</f>
        <v>4362.89825</v>
      </c>
      <c r="M451" s="71" t="n">
        <v>1.07</v>
      </c>
      <c r="N451" s="72" t="n">
        <f aca="false">O451*P451</f>
        <v>4077.475</v>
      </c>
      <c r="O451" s="73" t="n">
        <v>1.075</v>
      </c>
      <c r="P451" s="72" t="n">
        <v>3793</v>
      </c>
      <c r="Q451" s="189" t="s">
        <v>349</v>
      </c>
      <c r="R451" s="72" t="n">
        <f aca="false">S451</f>
        <v>3496</v>
      </c>
      <c r="S451" s="72" t="n">
        <v>3496</v>
      </c>
      <c r="T451" s="92" t="n">
        <v>1.1</v>
      </c>
      <c r="U451" s="72" t="n">
        <v>-3493.8</v>
      </c>
      <c r="V451" s="75" t="n">
        <f aca="false">H451*1.07</f>
        <v>5275.03088843892</v>
      </c>
      <c r="W451" s="76" t="n">
        <f aca="false">V451</f>
        <v>5275.03088843892</v>
      </c>
      <c r="X451" s="77" t="n">
        <f aca="false">W451*1.055</f>
        <v>5565.15758730306</v>
      </c>
    </row>
    <row r="452" customFormat="false" ht="14.1" hidden="false" customHeight="true" outlineLevel="0" collapsed="false">
      <c r="A452" s="122" t="s">
        <v>540</v>
      </c>
      <c r="B452" s="62" t="s">
        <v>541</v>
      </c>
      <c r="C452" s="62"/>
      <c r="D452" s="62"/>
      <c r="E452" s="62"/>
      <c r="F452" s="62"/>
      <c r="G452" s="62"/>
      <c r="H452" s="62"/>
      <c r="I452" s="62"/>
      <c r="J452" s="62"/>
      <c r="K452" s="71"/>
      <c r="L452" s="72"/>
      <c r="M452" s="71"/>
      <c r="N452" s="72"/>
      <c r="O452" s="73"/>
      <c r="P452" s="72"/>
      <c r="Q452" s="73"/>
      <c r="R452" s="72"/>
      <c r="S452" s="72"/>
      <c r="T452" s="92"/>
      <c r="U452" s="72"/>
      <c r="V452" s="75"/>
      <c r="X452" s="77"/>
    </row>
    <row r="453" customFormat="false" ht="14.1" hidden="false" customHeight="true" outlineLevel="0" collapsed="false">
      <c r="A453" s="128"/>
      <c r="B453" s="84" t="s">
        <v>542</v>
      </c>
      <c r="C453" s="203" t="n">
        <v>87.1</v>
      </c>
      <c r="D453" s="71" t="n">
        <f aca="false">C453*1.0582</f>
        <v>92.16922</v>
      </c>
      <c r="E453" s="71" t="n">
        <v>180</v>
      </c>
      <c r="F453" s="71" t="n">
        <f aca="false">E453*1.092</f>
        <v>196.56</v>
      </c>
      <c r="G453" s="72" t="n">
        <v>217</v>
      </c>
      <c r="H453" s="91" t="n">
        <f aca="false">J453*I453</f>
        <v>336.620486898234</v>
      </c>
      <c r="I453" s="73" t="n">
        <v>1.062</v>
      </c>
      <c r="J453" s="72" t="n">
        <f aca="false">K453*L453</f>
        <v>316.968443407</v>
      </c>
      <c r="K453" s="73" t="n">
        <v>1.064</v>
      </c>
      <c r="L453" s="72" t="n">
        <f aca="false">M453*N453</f>
        <v>297.902672375</v>
      </c>
      <c r="M453" s="71" t="n">
        <v>1.07</v>
      </c>
      <c r="N453" s="72" t="n">
        <f aca="false">O453*P453</f>
        <v>278.4137125</v>
      </c>
      <c r="O453" s="73" t="n">
        <v>1.075</v>
      </c>
      <c r="P453" s="72" t="n">
        <f aca="false">Q453*R453</f>
        <v>258.9895</v>
      </c>
      <c r="Q453" s="73" t="n">
        <v>1.085</v>
      </c>
      <c r="R453" s="72" t="n">
        <f aca="false">S453</f>
        <v>238.7</v>
      </c>
      <c r="S453" s="72" t="n">
        <f aca="false">G453*T453</f>
        <v>238.7</v>
      </c>
      <c r="T453" s="92" t="n">
        <v>1.1</v>
      </c>
      <c r="U453" s="72" t="n">
        <f aca="false">I453*V453</f>
        <v>382.515324081939</v>
      </c>
      <c r="V453" s="75" t="n">
        <f aca="false">H453*1.07</f>
        <v>360.183920981111</v>
      </c>
      <c r="W453" s="76" t="n">
        <f aca="false">V453</f>
        <v>360.183920981111</v>
      </c>
      <c r="X453" s="77" t="n">
        <f aca="false">W453*1.055</f>
        <v>379.994036635072</v>
      </c>
    </row>
    <row r="454" s="86" customFormat="true" ht="14.1" hidden="false" customHeight="true" outlineLevel="0" collapsed="false">
      <c r="A454" s="128"/>
      <c r="B454" s="69" t="s">
        <v>543</v>
      </c>
      <c r="C454" s="203" t="n">
        <v>240</v>
      </c>
      <c r="D454" s="71" t="n">
        <f aca="false">C454*1.0582</f>
        <v>253.968</v>
      </c>
      <c r="E454" s="71" t="n">
        <v>310</v>
      </c>
      <c r="F454" s="71" t="n">
        <f aca="false">E454*1.092</f>
        <v>338.52</v>
      </c>
      <c r="G454" s="72" t="n">
        <v>1373</v>
      </c>
      <c r="H454" s="91" t="n">
        <f aca="false">J454*I454</f>
        <v>1936.23765610086</v>
      </c>
      <c r="I454" s="73" t="n">
        <v>1.062</v>
      </c>
      <c r="J454" s="72" t="n">
        <f aca="false">K454*L454</f>
        <v>1823.19929953</v>
      </c>
      <c r="K454" s="73" t="n">
        <v>1.064</v>
      </c>
      <c r="L454" s="72" t="n">
        <f aca="false">M454*N454</f>
        <v>1713.53317625</v>
      </c>
      <c r="M454" s="71" t="n">
        <v>1.07</v>
      </c>
      <c r="N454" s="72" t="n">
        <f aca="false">O454*P454</f>
        <v>1601.432875</v>
      </c>
      <c r="O454" s="73" t="n">
        <v>1.075</v>
      </c>
      <c r="P454" s="72" t="n">
        <f aca="false">Q454*R454</f>
        <v>1489.705</v>
      </c>
      <c r="Q454" s="73" t="n">
        <v>1.085</v>
      </c>
      <c r="R454" s="72" t="n">
        <f aca="false">S454</f>
        <v>1373</v>
      </c>
      <c r="S454" s="72" t="n">
        <v>1373</v>
      </c>
      <c r="T454" s="87" t="s">
        <v>544</v>
      </c>
      <c r="U454" s="72" t="n">
        <v>1374</v>
      </c>
      <c r="V454" s="75" t="n">
        <f aca="false">H454*1.07</f>
        <v>2071.77429202792</v>
      </c>
      <c r="W454" s="76" t="n">
        <f aca="false">V454</f>
        <v>2071.77429202792</v>
      </c>
      <c r="X454" s="77" t="n">
        <f aca="false">W454*1.055</f>
        <v>2185.72187808946</v>
      </c>
    </row>
    <row r="455" customFormat="false" ht="14.1" hidden="false" customHeight="true" outlineLevel="0" collapsed="false">
      <c r="A455" s="128"/>
      <c r="B455" s="69" t="s">
        <v>545</v>
      </c>
      <c r="C455" s="203" t="n">
        <v>154</v>
      </c>
      <c r="D455" s="71" t="n">
        <f aca="false">C455*1.0582</f>
        <v>162.9628</v>
      </c>
      <c r="E455" s="71" t="n">
        <v>200</v>
      </c>
      <c r="F455" s="71" t="n">
        <f aca="false">E455*1.092</f>
        <v>218.4</v>
      </c>
      <c r="G455" s="72" t="n">
        <v>240</v>
      </c>
      <c r="H455" s="91" t="n">
        <f aca="false">J455*I455</f>
        <v>372.29915601648</v>
      </c>
      <c r="I455" s="73" t="n">
        <v>1.062</v>
      </c>
      <c r="J455" s="72" t="n">
        <f aca="false">K455*L455</f>
        <v>350.56417704</v>
      </c>
      <c r="K455" s="73" t="n">
        <v>1.064</v>
      </c>
      <c r="L455" s="72" t="n">
        <f aca="false">M455*N455</f>
        <v>329.47761</v>
      </c>
      <c r="M455" s="71" t="n">
        <v>1.07</v>
      </c>
      <c r="N455" s="72" t="n">
        <f aca="false">O455*P455</f>
        <v>307.923</v>
      </c>
      <c r="O455" s="73" t="n">
        <v>1.075</v>
      </c>
      <c r="P455" s="72" t="n">
        <f aca="false">Q455*R455</f>
        <v>286.44</v>
      </c>
      <c r="Q455" s="73" t="n">
        <v>1.085</v>
      </c>
      <c r="R455" s="72" t="n">
        <f aca="false">S455</f>
        <v>264</v>
      </c>
      <c r="S455" s="72" t="n">
        <f aca="false">G455*T455</f>
        <v>264</v>
      </c>
      <c r="T455" s="74" t="n">
        <v>1.1</v>
      </c>
      <c r="U455" s="72" t="n">
        <f aca="false">I455*V455</f>
        <v>423.058422947767</v>
      </c>
      <c r="V455" s="75" t="n">
        <f aca="false">H455*1.07</f>
        <v>398.360096937634</v>
      </c>
      <c r="W455" s="76" t="n">
        <f aca="false">V455</f>
        <v>398.360096937634</v>
      </c>
      <c r="X455" s="77" t="n">
        <f aca="false">W455*1.055</f>
        <v>420.269902269204</v>
      </c>
    </row>
    <row r="456" customFormat="false" ht="14.1" hidden="false" customHeight="true" outlineLevel="0" collapsed="false">
      <c r="A456" s="128"/>
      <c r="B456" s="69" t="s">
        <v>546</v>
      </c>
      <c r="C456" s="71" t="n">
        <v>69.909826817376</v>
      </c>
      <c r="D456" s="128"/>
      <c r="E456" s="71" t="n">
        <v>1900</v>
      </c>
      <c r="F456" s="71" t="n">
        <f aca="false">E456*1.092</f>
        <v>2074.8</v>
      </c>
      <c r="G456" s="72" t="n">
        <v>500</v>
      </c>
      <c r="H456" s="91" t="n">
        <f aca="false">J456*I456</f>
        <v>775.623241701</v>
      </c>
      <c r="I456" s="73" t="n">
        <v>1.062</v>
      </c>
      <c r="J456" s="72" t="n">
        <f aca="false">K456*L456</f>
        <v>730.3420355</v>
      </c>
      <c r="K456" s="73" t="n">
        <v>1.064</v>
      </c>
      <c r="L456" s="72" t="n">
        <f aca="false">M456*N456</f>
        <v>686.4116875</v>
      </c>
      <c r="M456" s="71" t="n">
        <v>1.07</v>
      </c>
      <c r="N456" s="72" t="n">
        <f aca="false">O456*P456</f>
        <v>641.50625</v>
      </c>
      <c r="O456" s="73" t="n">
        <v>1.075</v>
      </c>
      <c r="P456" s="72" t="n">
        <f aca="false">Q456*R456</f>
        <v>596.75</v>
      </c>
      <c r="Q456" s="73" t="n">
        <v>1.085</v>
      </c>
      <c r="R456" s="72" t="n">
        <f aca="false">S456</f>
        <v>550</v>
      </c>
      <c r="S456" s="72" t="n">
        <f aca="false">G456*T456</f>
        <v>550</v>
      </c>
      <c r="T456" s="74" t="n">
        <v>1.1</v>
      </c>
      <c r="U456" s="72" t="n">
        <f aca="false">I456*V456</f>
        <v>881.371714474515</v>
      </c>
      <c r="V456" s="75" t="n">
        <f aca="false">H456*1.07</f>
        <v>829.91686862007</v>
      </c>
      <c r="W456" s="76" t="n">
        <f aca="false">V456</f>
        <v>829.91686862007</v>
      </c>
      <c r="X456" s="77" t="n">
        <f aca="false">W456*1.055</f>
        <v>875.562296394174</v>
      </c>
    </row>
    <row r="457" customFormat="false" ht="14.1" hidden="false" customHeight="true" outlineLevel="0" collapsed="false">
      <c r="A457" s="128"/>
      <c r="B457" s="69" t="s">
        <v>547</v>
      </c>
      <c r="C457" s="203" t="n">
        <v>154</v>
      </c>
      <c r="D457" s="71" t="n">
        <f aca="false">C457*1.0582</f>
        <v>162.9628</v>
      </c>
      <c r="E457" s="71" t="n">
        <v>1630</v>
      </c>
      <c r="F457" s="71" t="n">
        <f aca="false">E457*1.092</f>
        <v>1779.96</v>
      </c>
      <c r="G457" s="72" t="n">
        <v>1958</v>
      </c>
      <c r="H457" s="91" t="n">
        <f aca="false">J457*I457</f>
        <v>3037.34061450112</v>
      </c>
      <c r="I457" s="73" t="n">
        <v>1.062</v>
      </c>
      <c r="J457" s="72" t="n">
        <f aca="false">K457*L457</f>
        <v>2860.019411018</v>
      </c>
      <c r="K457" s="73" t="n">
        <v>1.064</v>
      </c>
      <c r="L457" s="72" t="n">
        <f aca="false">M457*N457</f>
        <v>2687.98816825</v>
      </c>
      <c r="M457" s="71" t="n">
        <v>1.07</v>
      </c>
      <c r="N457" s="72" t="n">
        <f aca="false">O457*P457</f>
        <v>2512.138475</v>
      </c>
      <c r="O457" s="73" t="n">
        <v>1.075</v>
      </c>
      <c r="P457" s="72" t="n">
        <f aca="false">Q457*R457</f>
        <v>2336.873</v>
      </c>
      <c r="Q457" s="73" t="n">
        <v>1.085</v>
      </c>
      <c r="R457" s="72" t="n">
        <f aca="false">S457</f>
        <v>2153.8</v>
      </c>
      <c r="S457" s="72" t="n">
        <f aca="false">G457*T457</f>
        <v>2153.8</v>
      </c>
      <c r="T457" s="92" t="n">
        <v>1.1</v>
      </c>
      <c r="U457" s="72" t="n">
        <f aca="false">I457*V457</f>
        <v>3451.4516338822</v>
      </c>
      <c r="V457" s="75" t="n">
        <f aca="false">H457*1.07</f>
        <v>3249.95445751619</v>
      </c>
      <c r="W457" s="76" t="n">
        <f aca="false">V457</f>
        <v>3249.95445751619</v>
      </c>
      <c r="X457" s="77" t="n">
        <f aca="false">W457*1.055</f>
        <v>3428.70195267958</v>
      </c>
    </row>
    <row r="458" customFormat="false" ht="14.1" hidden="false" customHeight="true" outlineLevel="0" collapsed="false">
      <c r="A458" s="128"/>
      <c r="B458" s="69" t="s">
        <v>548</v>
      </c>
      <c r="C458" s="203" t="n">
        <v>491</v>
      </c>
      <c r="D458" s="71" t="n">
        <f aca="false">C458*1.0582</f>
        <v>519.5762</v>
      </c>
      <c r="E458" s="71" t="n">
        <v>1990</v>
      </c>
      <c r="F458" s="71" t="n">
        <f aca="false">E458*1.092</f>
        <v>2173.08</v>
      </c>
      <c r="G458" s="72" t="n">
        <v>2390</v>
      </c>
      <c r="H458" s="91" t="n">
        <f aca="false">J458*I458</f>
        <v>3707.47909533078</v>
      </c>
      <c r="I458" s="73" t="n">
        <v>1.062</v>
      </c>
      <c r="J458" s="72" t="n">
        <f aca="false">K458*L458</f>
        <v>3491.03492969</v>
      </c>
      <c r="K458" s="73" t="n">
        <v>1.064</v>
      </c>
      <c r="L458" s="72" t="n">
        <f aca="false">M458*N458</f>
        <v>3281.04786625</v>
      </c>
      <c r="M458" s="71" t="n">
        <v>1.07</v>
      </c>
      <c r="N458" s="72" t="n">
        <f aca="false">O458*P458</f>
        <v>3066.399875</v>
      </c>
      <c r="O458" s="73" t="n">
        <v>1.075</v>
      </c>
      <c r="P458" s="72" t="n">
        <f aca="false">Q458*R458</f>
        <v>2852.465</v>
      </c>
      <c r="Q458" s="73" t="n">
        <v>1.085</v>
      </c>
      <c r="R458" s="72" t="n">
        <f aca="false">S458</f>
        <v>2629</v>
      </c>
      <c r="S458" s="72" t="n">
        <f aca="false">G458*T458</f>
        <v>2629</v>
      </c>
      <c r="T458" s="92" t="n">
        <v>1.1</v>
      </c>
      <c r="U458" s="72" t="n">
        <f aca="false">I458*V458</f>
        <v>4212.95679518818</v>
      </c>
      <c r="V458" s="75" t="n">
        <f aca="false">H458*1.07</f>
        <v>3967.00263200394</v>
      </c>
      <c r="W458" s="76" t="n">
        <f aca="false">V458</f>
        <v>3967.00263200394</v>
      </c>
      <c r="X458" s="77" t="n">
        <f aca="false">W458*1.055</f>
        <v>4185.18777676415</v>
      </c>
    </row>
    <row r="459" customFormat="false" ht="14.1" hidden="false" customHeight="true" outlineLevel="0" collapsed="false">
      <c r="A459" s="128"/>
      <c r="B459" s="69" t="s">
        <v>549</v>
      </c>
      <c r="C459" s="203" t="n">
        <v>491</v>
      </c>
      <c r="D459" s="71" t="n">
        <f aca="false">C459*1.0582</f>
        <v>519.5762</v>
      </c>
      <c r="E459" s="71" t="n">
        <v>1990</v>
      </c>
      <c r="F459" s="71" t="n">
        <f aca="false">E459*1.092</f>
        <v>2173.08</v>
      </c>
      <c r="G459" s="72" t="n">
        <v>2390</v>
      </c>
      <c r="H459" s="91" t="n">
        <f aca="false">J459*I459</f>
        <v>3707.47909533078</v>
      </c>
      <c r="I459" s="73" t="n">
        <v>1.062</v>
      </c>
      <c r="J459" s="72" t="n">
        <f aca="false">K459*L459</f>
        <v>3491.03492969</v>
      </c>
      <c r="K459" s="73" t="n">
        <v>1.064</v>
      </c>
      <c r="L459" s="72" t="n">
        <f aca="false">M459*N459</f>
        <v>3281.04786625</v>
      </c>
      <c r="M459" s="71" t="n">
        <v>1.07</v>
      </c>
      <c r="N459" s="72" t="n">
        <f aca="false">O459*P459</f>
        <v>3066.399875</v>
      </c>
      <c r="O459" s="73" t="n">
        <v>1.075</v>
      </c>
      <c r="P459" s="72" t="n">
        <f aca="false">Q459*R459</f>
        <v>2852.465</v>
      </c>
      <c r="Q459" s="73" t="n">
        <v>1.085</v>
      </c>
      <c r="R459" s="72" t="n">
        <f aca="false">S459</f>
        <v>2629</v>
      </c>
      <c r="S459" s="72" t="n">
        <f aca="false">G459*T459</f>
        <v>2629</v>
      </c>
      <c r="T459" s="92" t="n">
        <v>1.1</v>
      </c>
      <c r="U459" s="72" t="n">
        <f aca="false">I459*V459</f>
        <v>4212.95679518818</v>
      </c>
      <c r="V459" s="75" t="n">
        <f aca="false">H459*1.07</f>
        <v>3967.00263200394</v>
      </c>
      <c r="W459" s="76" t="n">
        <f aca="false">V459</f>
        <v>3967.00263200394</v>
      </c>
      <c r="X459" s="77" t="n">
        <f aca="false">W459*1.055</f>
        <v>4185.18777676415</v>
      </c>
    </row>
    <row r="460" customFormat="false" ht="14.1" hidden="false" customHeight="true" outlineLevel="0" collapsed="false">
      <c r="A460" s="128"/>
      <c r="B460" s="69" t="s">
        <v>550</v>
      </c>
      <c r="C460" s="203" t="n">
        <v>240</v>
      </c>
      <c r="D460" s="71" t="n">
        <f aca="false">C460*1.0582</f>
        <v>253.968</v>
      </c>
      <c r="E460" s="71" t="n">
        <v>310</v>
      </c>
      <c r="F460" s="71" t="n">
        <f aca="false">E460*1.092</f>
        <v>338.52</v>
      </c>
      <c r="G460" s="72" t="n">
        <v>373</v>
      </c>
      <c r="H460" s="91" t="n">
        <f aca="false">J460*I460</f>
        <v>578.614938308946</v>
      </c>
      <c r="I460" s="73" t="n">
        <v>1.062</v>
      </c>
      <c r="J460" s="72" t="n">
        <f aca="false">K460*L460</f>
        <v>544.835158483</v>
      </c>
      <c r="K460" s="73" t="n">
        <v>1.064</v>
      </c>
      <c r="L460" s="72" t="n">
        <f aca="false">M460*N460</f>
        <v>512.063118875</v>
      </c>
      <c r="M460" s="71" t="n">
        <v>1.07</v>
      </c>
      <c r="N460" s="72" t="n">
        <f aca="false">O460*P460</f>
        <v>478.5636625</v>
      </c>
      <c r="O460" s="73" t="n">
        <v>1.075</v>
      </c>
      <c r="P460" s="72" t="n">
        <f aca="false">Q460*R460</f>
        <v>445.1755</v>
      </c>
      <c r="Q460" s="73" t="n">
        <v>1.085</v>
      </c>
      <c r="R460" s="72" t="n">
        <f aca="false">S460</f>
        <v>410.3</v>
      </c>
      <c r="S460" s="72" t="n">
        <f aca="false">G460*T460</f>
        <v>410.3</v>
      </c>
      <c r="T460" s="92" t="n">
        <v>1.1</v>
      </c>
      <c r="U460" s="72" t="n">
        <f aca="false">I460*V460</f>
        <v>657.503298997988</v>
      </c>
      <c r="V460" s="75" t="n">
        <f aca="false">H460*1.07</f>
        <v>619.117983990572</v>
      </c>
      <c r="W460" s="76" t="n">
        <f aca="false">V460</f>
        <v>619.117983990572</v>
      </c>
      <c r="X460" s="77" t="n">
        <f aca="false">W460*1.055</f>
        <v>653.169473110054</v>
      </c>
    </row>
    <row r="461" customFormat="false" ht="30.75" hidden="false" customHeight="true" outlineLevel="0" collapsed="false">
      <c r="A461" s="122" t="s">
        <v>551</v>
      </c>
      <c r="B461" s="62" t="s">
        <v>552</v>
      </c>
      <c r="C461" s="62"/>
      <c r="D461" s="62"/>
      <c r="E461" s="62"/>
      <c r="F461" s="62"/>
      <c r="G461" s="62"/>
      <c r="H461" s="62"/>
      <c r="I461" s="62"/>
      <c r="J461" s="62"/>
      <c r="K461" s="71"/>
      <c r="L461" s="72"/>
      <c r="M461" s="71"/>
      <c r="N461" s="72"/>
      <c r="O461" s="73"/>
      <c r="P461" s="72"/>
      <c r="Q461" s="73"/>
      <c r="R461" s="72"/>
      <c r="S461" s="72"/>
      <c r="T461" s="92"/>
      <c r="U461" s="72"/>
      <c r="V461" s="75"/>
      <c r="X461" s="77"/>
    </row>
    <row r="462" customFormat="false" ht="14.1" hidden="false" customHeight="true" outlineLevel="0" collapsed="false">
      <c r="A462" s="128"/>
      <c r="B462" s="84" t="s">
        <v>553</v>
      </c>
      <c r="C462" s="203" t="n">
        <v>135</v>
      </c>
      <c r="D462" s="71" t="n">
        <f aca="false">C462*1.0582</f>
        <v>142.857</v>
      </c>
      <c r="E462" s="71" t="n">
        <f aca="false">ROUND(D462,0)</f>
        <v>143</v>
      </c>
      <c r="F462" s="71" t="n">
        <f aca="false">E462*1.092</f>
        <v>156.156</v>
      </c>
      <c r="G462" s="72" t="n">
        <v>172</v>
      </c>
      <c r="H462" s="91" t="n">
        <f aca="false">J462*I462</f>
        <v>266.814395145144</v>
      </c>
      <c r="I462" s="73" t="n">
        <v>1.062</v>
      </c>
      <c r="J462" s="72" t="n">
        <f aca="false">K462*L462</f>
        <v>251.237660212</v>
      </c>
      <c r="K462" s="73" t="n">
        <v>1.064</v>
      </c>
      <c r="L462" s="72" t="n">
        <f aca="false">M462*N462</f>
        <v>236.1256205</v>
      </c>
      <c r="M462" s="71" t="n">
        <v>1.07</v>
      </c>
      <c r="N462" s="72" t="n">
        <f aca="false">O462*P462</f>
        <v>220.67815</v>
      </c>
      <c r="O462" s="73" t="n">
        <v>1.075</v>
      </c>
      <c r="P462" s="72" t="n">
        <f aca="false">Q462*R462</f>
        <v>205.282</v>
      </c>
      <c r="Q462" s="73" t="n">
        <v>1.085</v>
      </c>
      <c r="R462" s="72" t="n">
        <f aca="false">S462</f>
        <v>189.2</v>
      </c>
      <c r="S462" s="72" t="n">
        <f aca="false">G462*T462</f>
        <v>189.2</v>
      </c>
      <c r="T462" s="92" t="n">
        <v>1.1</v>
      </c>
      <c r="U462" s="72" t="n">
        <f aca="false">I462*V462</f>
        <v>303.191869779233</v>
      </c>
      <c r="V462" s="75" t="n">
        <f aca="false">H462*1.07</f>
        <v>285.491402805304</v>
      </c>
      <c r="W462" s="76" t="n">
        <f aca="false">V462</f>
        <v>285.491402805304</v>
      </c>
      <c r="X462" s="77" t="n">
        <f aca="false">W462*1.055</f>
        <v>301.193429959596</v>
      </c>
    </row>
    <row r="463" customFormat="false" ht="14.1" hidden="false" customHeight="true" outlineLevel="0" collapsed="false">
      <c r="A463" s="128"/>
      <c r="B463" s="69" t="s">
        <v>554</v>
      </c>
      <c r="C463" s="203" t="n">
        <v>135</v>
      </c>
      <c r="D463" s="71" t="n">
        <f aca="false">C463*1.0582</f>
        <v>142.857</v>
      </c>
      <c r="E463" s="71" t="n">
        <f aca="false">ROUND(D463,0)</f>
        <v>143</v>
      </c>
      <c r="F463" s="71" t="n">
        <f aca="false">E463*1.092</f>
        <v>156.156</v>
      </c>
      <c r="G463" s="72" t="n">
        <v>172</v>
      </c>
      <c r="H463" s="91" t="n">
        <f aca="false">J463*I463</f>
        <v>266.814395145144</v>
      </c>
      <c r="I463" s="73" t="n">
        <v>1.062</v>
      </c>
      <c r="J463" s="72" t="n">
        <f aca="false">K463*L463</f>
        <v>251.237660212</v>
      </c>
      <c r="K463" s="73" t="n">
        <v>1.064</v>
      </c>
      <c r="L463" s="72" t="n">
        <f aca="false">M463*N463</f>
        <v>236.1256205</v>
      </c>
      <c r="M463" s="71" t="n">
        <v>1.07</v>
      </c>
      <c r="N463" s="72" t="n">
        <f aca="false">O463*P463</f>
        <v>220.67815</v>
      </c>
      <c r="O463" s="73" t="n">
        <v>1.075</v>
      </c>
      <c r="P463" s="72" t="n">
        <f aca="false">Q463*R463</f>
        <v>205.282</v>
      </c>
      <c r="Q463" s="73" t="n">
        <v>1.085</v>
      </c>
      <c r="R463" s="72" t="n">
        <f aca="false">S463</f>
        <v>189.2</v>
      </c>
      <c r="S463" s="72" t="n">
        <f aca="false">G463*T463</f>
        <v>189.2</v>
      </c>
      <c r="T463" s="92" t="n">
        <v>1.1</v>
      </c>
      <c r="U463" s="72" t="n">
        <f aca="false">I463*V463</f>
        <v>303.191869779233</v>
      </c>
      <c r="V463" s="75" t="n">
        <f aca="false">H463*1.07</f>
        <v>285.491402805304</v>
      </c>
      <c r="W463" s="76" t="n">
        <f aca="false">V463</f>
        <v>285.491402805304</v>
      </c>
      <c r="X463" s="77" t="n">
        <f aca="false">W463*1.055</f>
        <v>301.193429959596</v>
      </c>
    </row>
    <row r="464" customFormat="false" ht="14.1" hidden="false" customHeight="true" outlineLevel="0" collapsed="false">
      <c r="A464" s="128"/>
      <c r="B464" s="69" t="s">
        <v>555</v>
      </c>
      <c r="C464" s="203" t="n">
        <v>176</v>
      </c>
      <c r="D464" s="71" t="n">
        <f aca="false">C464*1.0582</f>
        <v>186.2432</v>
      </c>
      <c r="E464" s="71" t="n">
        <v>320</v>
      </c>
      <c r="F464" s="71" t="n">
        <f aca="false">E464*1.092</f>
        <v>349.44</v>
      </c>
      <c r="G464" s="72" t="n">
        <v>384</v>
      </c>
      <c r="H464" s="91" t="n">
        <f aca="false">J464*I464</f>
        <v>595.678649626368</v>
      </c>
      <c r="I464" s="73" t="n">
        <v>1.062</v>
      </c>
      <c r="J464" s="72" t="n">
        <f aca="false">K464*L464</f>
        <v>560.902683264</v>
      </c>
      <c r="K464" s="73" t="n">
        <v>1.064</v>
      </c>
      <c r="L464" s="72" t="n">
        <f aca="false">M464*N464</f>
        <v>527.164176</v>
      </c>
      <c r="M464" s="71" t="n">
        <v>1.07</v>
      </c>
      <c r="N464" s="72" t="n">
        <f aca="false">O464*P464</f>
        <v>492.6768</v>
      </c>
      <c r="O464" s="73" t="n">
        <v>1.075</v>
      </c>
      <c r="P464" s="72" t="n">
        <f aca="false">Q464*R464</f>
        <v>458.304</v>
      </c>
      <c r="Q464" s="73" t="n">
        <v>1.085</v>
      </c>
      <c r="R464" s="72" t="n">
        <f aca="false">S464</f>
        <v>422.4</v>
      </c>
      <c r="S464" s="72" t="n">
        <f aca="false">G464*T464</f>
        <v>422.4</v>
      </c>
      <c r="T464" s="92" t="n">
        <v>1.1</v>
      </c>
      <c r="U464" s="72" t="n">
        <f aca="false">I464*V464</f>
        <v>676.893476716427</v>
      </c>
      <c r="V464" s="75" t="n">
        <f aca="false">H464*1.07</f>
        <v>637.376155100214</v>
      </c>
      <c r="W464" s="76" t="n">
        <f aca="false">V464</f>
        <v>637.376155100214</v>
      </c>
      <c r="X464" s="77" t="n">
        <f aca="false">W464*1.055</f>
        <v>672.431843630726</v>
      </c>
    </row>
    <row r="465" customFormat="false" ht="14.1" hidden="false" customHeight="true" outlineLevel="0" collapsed="false">
      <c r="A465" s="128"/>
      <c r="B465" s="69" t="s">
        <v>556</v>
      </c>
      <c r="C465" s="203" t="n">
        <v>135</v>
      </c>
      <c r="D465" s="71" t="n">
        <f aca="false">C465*1.0582</f>
        <v>142.857</v>
      </c>
      <c r="E465" s="71" t="n">
        <v>310</v>
      </c>
      <c r="F465" s="71" t="n">
        <f aca="false">E465*1.092</f>
        <v>338.52</v>
      </c>
      <c r="G465" s="72" t="n">
        <v>373</v>
      </c>
      <c r="H465" s="91" t="n">
        <f aca="false">J465*I465</f>
        <v>578.614938308946</v>
      </c>
      <c r="I465" s="73" t="n">
        <v>1.062</v>
      </c>
      <c r="J465" s="72" t="n">
        <f aca="false">K465*L465</f>
        <v>544.835158483</v>
      </c>
      <c r="K465" s="73" t="n">
        <v>1.064</v>
      </c>
      <c r="L465" s="72" t="n">
        <f aca="false">M465*N465</f>
        <v>512.063118875</v>
      </c>
      <c r="M465" s="71" t="n">
        <v>1.07</v>
      </c>
      <c r="N465" s="72" t="n">
        <f aca="false">O465*P465</f>
        <v>478.5636625</v>
      </c>
      <c r="O465" s="73" t="n">
        <v>1.075</v>
      </c>
      <c r="P465" s="72" t="n">
        <f aca="false">Q465*R465</f>
        <v>445.1755</v>
      </c>
      <c r="Q465" s="73" t="n">
        <v>1.085</v>
      </c>
      <c r="R465" s="72" t="n">
        <f aca="false">S465</f>
        <v>410.3</v>
      </c>
      <c r="S465" s="72" t="n">
        <f aca="false">G465*T465</f>
        <v>410.3</v>
      </c>
      <c r="T465" s="92" t="n">
        <v>1.1</v>
      </c>
      <c r="U465" s="72" t="n">
        <f aca="false">I465*V465</f>
        <v>657.503298997988</v>
      </c>
      <c r="V465" s="75" t="n">
        <f aca="false">H465*1.07</f>
        <v>619.117983990572</v>
      </c>
      <c r="W465" s="76" t="n">
        <f aca="false">V465</f>
        <v>619.117983990572</v>
      </c>
      <c r="X465" s="77" t="n">
        <f aca="false">W465*1.055</f>
        <v>653.169473110054</v>
      </c>
    </row>
    <row r="466" customFormat="false" ht="14.1" hidden="false" customHeight="true" outlineLevel="0" collapsed="false">
      <c r="A466" s="128"/>
      <c r="B466" s="69" t="s">
        <v>557</v>
      </c>
      <c r="C466" s="203" t="n">
        <v>135</v>
      </c>
      <c r="D466" s="71" t="n">
        <f aca="false">C466*1.0582</f>
        <v>142.857</v>
      </c>
      <c r="E466" s="71" t="n">
        <v>310</v>
      </c>
      <c r="F466" s="71" t="n">
        <f aca="false">E466*1.092</f>
        <v>338.52</v>
      </c>
      <c r="G466" s="72" t="n">
        <v>373</v>
      </c>
      <c r="H466" s="91" t="n">
        <f aca="false">J466*I466</f>
        <v>578.614938308946</v>
      </c>
      <c r="I466" s="73" t="n">
        <v>1.062</v>
      </c>
      <c r="J466" s="72" t="n">
        <f aca="false">K466*L466</f>
        <v>544.835158483</v>
      </c>
      <c r="K466" s="73" t="n">
        <v>1.064</v>
      </c>
      <c r="L466" s="72" t="n">
        <f aca="false">M466*N466</f>
        <v>512.063118875</v>
      </c>
      <c r="M466" s="71" t="n">
        <v>1.07</v>
      </c>
      <c r="N466" s="72" t="n">
        <f aca="false">O466*P466</f>
        <v>478.5636625</v>
      </c>
      <c r="O466" s="73" t="n">
        <v>1.075</v>
      </c>
      <c r="P466" s="72" t="n">
        <f aca="false">Q466*R466</f>
        <v>445.1755</v>
      </c>
      <c r="Q466" s="73" t="n">
        <v>1.085</v>
      </c>
      <c r="R466" s="72" t="n">
        <f aca="false">S466</f>
        <v>410.3</v>
      </c>
      <c r="S466" s="72" t="n">
        <f aca="false">G466*T466</f>
        <v>410.3</v>
      </c>
      <c r="T466" s="92" t="n">
        <v>1.1</v>
      </c>
      <c r="U466" s="72" t="n">
        <f aca="false">I466*V466</f>
        <v>657.503298997988</v>
      </c>
      <c r="V466" s="75" t="n">
        <f aca="false">H466*1.07</f>
        <v>619.117983990572</v>
      </c>
      <c r="W466" s="76" t="n">
        <f aca="false">V466</f>
        <v>619.117983990572</v>
      </c>
      <c r="X466" s="77" t="n">
        <f aca="false">W466*1.055</f>
        <v>653.169473110054</v>
      </c>
    </row>
    <row r="467" customFormat="false" ht="14.1" hidden="false" customHeight="true" outlineLevel="0" collapsed="false">
      <c r="A467" s="128"/>
      <c r="B467" s="69" t="s">
        <v>558</v>
      </c>
      <c r="C467" s="203" t="n">
        <v>240</v>
      </c>
      <c r="D467" s="71" t="n">
        <f aca="false">C467*1.0582</f>
        <v>253.968</v>
      </c>
      <c r="E467" s="71" t="n">
        <v>400</v>
      </c>
      <c r="F467" s="71" t="n">
        <f aca="false">E467*1.092</f>
        <v>436.8</v>
      </c>
      <c r="G467" s="72" t="n">
        <v>481</v>
      </c>
      <c r="H467" s="91" t="n">
        <f aca="false">J467*I467</f>
        <v>746.149558516362</v>
      </c>
      <c r="I467" s="73" t="n">
        <v>1.062</v>
      </c>
      <c r="J467" s="72" t="n">
        <f aca="false">K467*L467</f>
        <v>702.589038151</v>
      </c>
      <c r="K467" s="73" t="n">
        <v>1.064</v>
      </c>
      <c r="L467" s="72" t="n">
        <f aca="false">M467*N467</f>
        <v>660.328043375</v>
      </c>
      <c r="M467" s="71" t="n">
        <v>1.07</v>
      </c>
      <c r="N467" s="72" t="n">
        <f aca="false">O467*P467</f>
        <v>617.1290125</v>
      </c>
      <c r="O467" s="73" t="n">
        <v>1.075</v>
      </c>
      <c r="P467" s="72" t="n">
        <f aca="false">Q467*R467</f>
        <v>574.0735</v>
      </c>
      <c r="Q467" s="73" t="n">
        <v>1.085</v>
      </c>
      <c r="R467" s="72" t="n">
        <f aca="false">S467</f>
        <v>529.1</v>
      </c>
      <c r="S467" s="72" t="n">
        <f aca="false">G467*T467</f>
        <v>529.1</v>
      </c>
      <c r="T467" s="92" t="n">
        <v>1.1</v>
      </c>
      <c r="U467" s="72" t="n">
        <f aca="false">I467*V467</f>
        <v>847.879589324483</v>
      </c>
      <c r="V467" s="75" t="n">
        <f aca="false">H467*1.07</f>
        <v>798.380027612508</v>
      </c>
      <c r="W467" s="76" t="n">
        <f aca="false">V467</f>
        <v>798.380027612508</v>
      </c>
      <c r="X467" s="77" t="n">
        <f aca="false">W467*1.055</f>
        <v>842.290929131196</v>
      </c>
    </row>
    <row r="468" customFormat="false" ht="14.1" hidden="false" customHeight="true" outlineLevel="0" collapsed="false">
      <c r="A468" s="128"/>
      <c r="B468" s="69" t="s">
        <v>559</v>
      </c>
      <c r="C468" s="203"/>
      <c r="D468" s="71"/>
      <c r="E468" s="71"/>
      <c r="F468" s="71"/>
      <c r="G468" s="72"/>
      <c r="H468" s="91" t="n">
        <f aca="false">J468*I468</f>
        <v>881.46</v>
      </c>
      <c r="I468" s="73" t="n">
        <v>1.062</v>
      </c>
      <c r="J468" s="72" t="n">
        <v>830</v>
      </c>
      <c r="K468" s="73"/>
      <c r="L468" s="72"/>
      <c r="M468" s="71"/>
      <c r="N468" s="72"/>
      <c r="O468" s="73"/>
      <c r="P468" s="72"/>
      <c r="Q468" s="73"/>
      <c r="R468" s="72"/>
      <c r="S468" s="72"/>
      <c r="T468" s="92"/>
      <c r="U468" s="72"/>
      <c r="V468" s="75" t="n">
        <f aca="false">H468*1.07</f>
        <v>943.1622</v>
      </c>
      <c r="W468" s="76" t="n">
        <f aca="false">V468</f>
        <v>943.1622</v>
      </c>
      <c r="X468" s="77" t="n">
        <f aca="false">W468*1.055</f>
        <v>995.036121</v>
      </c>
    </row>
    <row r="469" customFormat="false" ht="14.1" hidden="false" customHeight="true" outlineLevel="0" collapsed="false">
      <c r="A469" s="128"/>
      <c r="B469" s="69" t="s">
        <v>560</v>
      </c>
      <c r="C469" s="203"/>
      <c r="D469" s="71"/>
      <c r="E469" s="180" t="n">
        <v>30400</v>
      </c>
      <c r="F469" s="180" t="n">
        <f aca="false">E469*1.092</f>
        <v>33196.8</v>
      </c>
      <c r="G469" s="72" t="n">
        <v>36517</v>
      </c>
      <c r="H469" s="91" t="n">
        <f aca="false">J469*I469</f>
        <v>56646.8678343909</v>
      </c>
      <c r="I469" s="73" t="n">
        <v>1.062</v>
      </c>
      <c r="J469" s="72" t="n">
        <f aca="false">K469*L469</f>
        <v>53339.800220707</v>
      </c>
      <c r="K469" s="73" t="n">
        <v>1.064</v>
      </c>
      <c r="L469" s="72" t="n">
        <f aca="false">M469*N469</f>
        <v>50131.391184875</v>
      </c>
      <c r="M469" s="71" t="n">
        <v>1.07</v>
      </c>
      <c r="N469" s="72" t="n">
        <f aca="false">O469*P469</f>
        <v>46851.7674625</v>
      </c>
      <c r="O469" s="73" t="n">
        <v>1.075</v>
      </c>
      <c r="P469" s="72" t="n">
        <f aca="false">Q469*R469</f>
        <v>43583.0395</v>
      </c>
      <c r="Q469" s="73" t="n">
        <v>1.085</v>
      </c>
      <c r="R469" s="72" t="n">
        <f aca="false">S469</f>
        <v>40168.7</v>
      </c>
      <c r="S469" s="72" t="n">
        <f aca="false">G469*T469</f>
        <v>40168.7</v>
      </c>
      <c r="T469" s="92" t="n">
        <v>1.1</v>
      </c>
      <c r="U469" s="72" t="n">
        <f aca="false">I469*V469</f>
        <v>64370.1017949317</v>
      </c>
      <c r="V469" s="75" t="n">
        <f aca="false">H469*1.07</f>
        <v>60612.1485827982</v>
      </c>
      <c r="W469" s="76" t="n">
        <f aca="false">V469</f>
        <v>60612.1485827982</v>
      </c>
      <c r="X469" s="77" t="n">
        <f aca="false">W469*1.055</f>
        <v>63945.8167548521</v>
      </c>
    </row>
    <row r="470" customFormat="false" ht="33" hidden="false" customHeight="true" outlineLevel="0" collapsed="false">
      <c r="A470" s="128" t="s">
        <v>561</v>
      </c>
      <c r="B470" s="223" t="s">
        <v>562</v>
      </c>
      <c r="C470" s="124"/>
      <c r="D470" s="180"/>
      <c r="E470" s="180"/>
      <c r="F470" s="180"/>
      <c r="G470" s="180" t="s">
        <v>273</v>
      </c>
      <c r="H470" s="227" t="n">
        <v>52000</v>
      </c>
      <c r="I470" s="180"/>
      <c r="J470" s="180" t="s">
        <v>273</v>
      </c>
      <c r="K470" s="71"/>
      <c r="L470" s="180" t="s">
        <v>273</v>
      </c>
      <c r="M470" s="71"/>
      <c r="N470" s="72"/>
      <c r="O470" s="73" t="n">
        <v>1.075</v>
      </c>
      <c r="P470" s="180" t="s">
        <v>273</v>
      </c>
      <c r="Q470" s="73" t="n">
        <v>1.085</v>
      </c>
      <c r="R470" s="72" t="str">
        <f aca="false">S470</f>
        <v>договорная</v>
      </c>
      <c r="S470" s="180" t="s">
        <v>273</v>
      </c>
      <c r="T470" s="92"/>
      <c r="U470" s="180" t="s">
        <v>273</v>
      </c>
      <c r="V470" s="75" t="n">
        <f aca="false">H470*1.07</f>
        <v>55640</v>
      </c>
      <c r="W470" s="76" t="n">
        <f aca="false">V470</f>
        <v>55640</v>
      </c>
      <c r="X470" s="77" t="n">
        <f aca="false">W470*1.055</f>
        <v>58700.2</v>
      </c>
    </row>
    <row r="471" customFormat="false" ht="30" hidden="false" customHeight="true" outlineLevel="0" collapsed="false">
      <c r="A471" s="128" t="s">
        <v>563</v>
      </c>
      <c r="B471" s="223" t="s">
        <v>564</v>
      </c>
      <c r="C471" s="124"/>
      <c r="D471" s="180"/>
      <c r="E471" s="180"/>
      <c r="F471" s="180"/>
      <c r="G471" s="180"/>
      <c r="H471" s="227" t="n">
        <v>83200</v>
      </c>
      <c r="I471" s="180"/>
      <c r="J471" s="180"/>
      <c r="K471" s="71"/>
      <c r="L471" s="180"/>
      <c r="M471" s="71"/>
      <c r="N471" s="72"/>
      <c r="O471" s="73"/>
      <c r="P471" s="180"/>
      <c r="Q471" s="73"/>
      <c r="R471" s="72"/>
      <c r="S471" s="180"/>
      <c r="T471" s="92"/>
      <c r="U471" s="180"/>
      <c r="V471" s="75" t="n">
        <f aca="false">H471*1.07</f>
        <v>89024</v>
      </c>
      <c r="W471" s="76" t="n">
        <f aca="false">V471</f>
        <v>89024</v>
      </c>
      <c r="X471" s="77" t="n">
        <f aca="false">W471*1.055</f>
        <v>93920.32</v>
      </c>
    </row>
    <row r="472" customFormat="false" ht="30" hidden="false" customHeight="true" outlineLevel="0" collapsed="false">
      <c r="A472" s="128" t="s">
        <v>565</v>
      </c>
      <c r="B472" s="223" t="s">
        <v>566</v>
      </c>
      <c r="C472" s="124"/>
      <c r="D472" s="180"/>
      <c r="E472" s="180"/>
      <c r="F472" s="180"/>
      <c r="G472" s="180" t="s">
        <v>273</v>
      </c>
      <c r="H472" s="227" t="n">
        <v>104000</v>
      </c>
      <c r="I472" s="180"/>
      <c r="J472" s="180" t="s">
        <v>273</v>
      </c>
      <c r="K472" s="71"/>
      <c r="L472" s="180" t="s">
        <v>273</v>
      </c>
      <c r="M472" s="71"/>
      <c r="N472" s="72"/>
      <c r="O472" s="73" t="n">
        <v>1.075</v>
      </c>
      <c r="P472" s="180" t="s">
        <v>273</v>
      </c>
      <c r="Q472" s="73" t="n">
        <v>1.085</v>
      </c>
      <c r="R472" s="72" t="str">
        <f aca="false">S472</f>
        <v>договорная</v>
      </c>
      <c r="S472" s="180" t="s">
        <v>273</v>
      </c>
      <c r="T472" s="92"/>
      <c r="U472" s="180" t="s">
        <v>273</v>
      </c>
      <c r="V472" s="75" t="n">
        <f aca="false">H472*1.07</f>
        <v>111280</v>
      </c>
      <c r="W472" s="76" t="n">
        <f aca="false">V472</f>
        <v>111280</v>
      </c>
      <c r="X472" s="77" t="n">
        <f aca="false">W472*1.055</f>
        <v>117400.4</v>
      </c>
    </row>
    <row r="473" customFormat="false" ht="14.1" hidden="false" customHeight="true" outlineLevel="0" collapsed="false">
      <c r="A473" s="128" t="s">
        <v>567</v>
      </c>
      <c r="B473" s="223" t="s">
        <v>568</v>
      </c>
      <c r="C473" s="224"/>
      <c r="D473" s="224"/>
      <c r="E473" s="224"/>
      <c r="F473" s="224"/>
      <c r="G473" s="180" t="s">
        <v>273</v>
      </c>
      <c r="H473" s="181" t="n">
        <v>12000</v>
      </c>
      <c r="I473" s="180"/>
      <c r="J473" s="180" t="s">
        <v>273</v>
      </c>
      <c r="K473" s="71"/>
      <c r="L473" s="180" t="s">
        <v>273</v>
      </c>
      <c r="M473" s="71"/>
      <c r="N473" s="72"/>
      <c r="O473" s="73" t="n">
        <v>1.075</v>
      </c>
      <c r="P473" s="180" t="s">
        <v>273</v>
      </c>
      <c r="Q473" s="73" t="n">
        <v>1.085</v>
      </c>
      <c r="R473" s="72" t="str">
        <f aca="false">S473</f>
        <v>договорная</v>
      </c>
      <c r="S473" s="180" t="s">
        <v>273</v>
      </c>
      <c r="T473" s="92"/>
      <c r="U473" s="180" t="s">
        <v>273</v>
      </c>
      <c r="V473" s="75" t="n">
        <f aca="false">H473*1.07</f>
        <v>12840</v>
      </c>
      <c r="W473" s="76" t="n">
        <f aca="false">V473</f>
        <v>12840</v>
      </c>
      <c r="X473" s="77" t="n">
        <f aca="false">W473*1.055</f>
        <v>13546.2</v>
      </c>
    </row>
    <row r="474" customFormat="false" ht="15.9" hidden="false" customHeight="true" outlineLevel="0" collapsed="false">
      <c r="A474" s="228" t="s">
        <v>569</v>
      </c>
      <c r="B474" s="228"/>
      <c r="C474" s="228"/>
      <c r="D474" s="228"/>
      <c r="E474" s="228"/>
      <c r="F474" s="228"/>
      <c r="G474" s="228"/>
      <c r="H474" s="228"/>
      <c r="I474" s="228"/>
      <c r="J474" s="228"/>
      <c r="K474" s="71"/>
      <c r="L474" s="72"/>
      <c r="M474" s="71"/>
      <c r="N474" s="72"/>
      <c r="O474" s="73"/>
      <c r="P474" s="72"/>
      <c r="Q474" s="73"/>
      <c r="R474" s="72"/>
      <c r="S474" s="72"/>
      <c r="T474" s="92"/>
      <c r="U474" s="72"/>
      <c r="V474" s="75"/>
      <c r="X474" s="51"/>
    </row>
    <row r="475" customFormat="false" ht="15.9" hidden="false" customHeight="true" outlineLevel="0" collapsed="false">
      <c r="A475" s="229" t="s">
        <v>570</v>
      </c>
      <c r="B475" s="229"/>
      <c r="C475" s="229"/>
      <c r="D475" s="229"/>
      <c r="E475" s="229"/>
      <c r="F475" s="229"/>
      <c r="G475" s="229"/>
      <c r="H475" s="229"/>
      <c r="I475" s="229"/>
      <c r="J475" s="229"/>
      <c r="K475" s="71"/>
      <c r="L475" s="72"/>
      <c r="M475" s="71"/>
      <c r="N475" s="72"/>
      <c r="O475" s="73"/>
      <c r="P475" s="72"/>
      <c r="Q475" s="73"/>
      <c r="R475" s="72"/>
      <c r="S475" s="72"/>
      <c r="T475" s="92"/>
      <c r="U475" s="72"/>
      <c r="V475" s="75"/>
      <c r="X475" s="51"/>
    </row>
    <row r="476" customFormat="false" ht="14.1" hidden="false" customHeight="true" outlineLevel="0" collapsed="false">
      <c r="A476" s="122" t="s">
        <v>571</v>
      </c>
      <c r="B476" s="62" t="s">
        <v>572</v>
      </c>
      <c r="C476" s="62"/>
      <c r="D476" s="62"/>
      <c r="E476" s="62"/>
      <c r="F476" s="62"/>
      <c r="G476" s="62"/>
      <c r="H476" s="62"/>
      <c r="I476" s="62"/>
      <c r="J476" s="62"/>
      <c r="K476" s="71"/>
      <c r="L476" s="72"/>
      <c r="M476" s="71"/>
      <c r="N476" s="72"/>
      <c r="O476" s="73"/>
      <c r="P476" s="72"/>
      <c r="Q476" s="73"/>
      <c r="R476" s="72"/>
      <c r="S476" s="72"/>
      <c r="T476" s="92"/>
      <c r="U476" s="72"/>
      <c r="V476" s="75"/>
      <c r="X476" s="51"/>
    </row>
    <row r="477" customFormat="false" ht="14.1" hidden="false" customHeight="true" outlineLevel="0" collapsed="false">
      <c r="A477" s="128"/>
      <c r="B477" s="69" t="s">
        <v>573</v>
      </c>
      <c r="C477" s="203" t="n">
        <v>183</v>
      </c>
      <c r="D477" s="71" t="n">
        <f aca="false">C477*1.0582</f>
        <v>193.6506</v>
      </c>
      <c r="E477" s="71" t="n">
        <f aca="false">ROUND(D477,0)</f>
        <v>194</v>
      </c>
      <c r="F477" s="71" t="n">
        <f aca="false">E477*1.092</f>
        <v>211.848</v>
      </c>
      <c r="G477" s="72" t="n">
        <v>233</v>
      </c>
      <c r="H477" s="91" t="n">
        <f aca="false">J477*I477</f>
        <v>361.01736340992</v>
      </c>
      <c r="I477" s="73" t="n">
        <v>1.062</v>
      </c>
      <c r="J477" s="72" t="n">
        <f aca="false">K477*L477</f>
        <v>339.94102016</v>
      </c>
      <c r="K477" s="73" t="n">
        <v>1.064</v>
      </c>
      <c r="L477" s="72" t="n">
        <f aca="false">M477*N477</f>
        <v>319.49344</v>
      </c>
      <c r="M477" s="71" t="n">
        <v>1.07</v>
      </c>
      <c r="N477" s="72" t="n">
        <f aca="false">O477*P477</f>
        <v>298.592</v>
      </c>
      <c r="O477" s="73" t="n">
        <v>1.075</v>
      </c>
      <c r="P477" s="72" t="n">
        <f aca="false">Q477*R477</f>
        <v>277.76</v>
      </c>
      <c r="Q477" s="73" t="n">
        <v>1.085</v>
      </c>
      <c r="R477" s="72" t="n">
        <v>256</v>
      </c>
      <c r="S477" s="72" t="n">
        <f aca="false">G477*T477</f>
        <v>256.3</v>
      </c>
      <c r="T477" s="92" t="n">
        <v>1.1</v>
      </c>
      <c r="U477" s="72" t="n">
        <f aca="false">I477*V477</f>
        <v>410.238470737229</v>
      </c>
      <c r="V477" s="75" t="n">
        <f aca="false">H477*1.07</f>
        <v>386.288578848614</v>
      </c>
      <c r="W477" s="76" t="n">
        <f aca="false">V477</f>
        <v>386.288578848614</v>
      </c>
      <c r="X477" s="77" t="n">
        <f aca="false">W477*1.055-1</f>
        <v>406.534450685288</v>
      </c>
    </row>
    <row r="478" customFormat="false" ht="14.1" hidden="false" customHeight="true" outlineLevel="0" collapsed="false">
      <c r="A478" s="128"/>
      <c r="B478" s="69" t="s">
        <v>574</v>
      </c>
      <c r="C478" s="51"/>
      <c r="D478" s="51"/>
      <c r="E478" s="230"/>
      <c r="F478" s="51"/>
      <c r="G478" s="231"/>
      <c r="H478" s="91" t="n">
        <f aca="false">J478*I478</f>
        <v>155.1246483402</v>
      </c>
      <c r="I478" s="73" t="n">
        <v>1.062</v>
      </c>
      <c r="J478" s="72" t="n">
        <f aca="false">K478*L478</f>
        <v>146.0684071</v>
      </c>
      <c r="K478" s="73" t="n">
        <v>1.064</v>
      </c>
      <c r="L478" s="72" t="n">
        <f aca="false">M478*N478</f>
        <v>137.2823375</v>
      </c>
      <c r="M478" s="71" t="n">
        <v>1.07</v>
      </c>
      <c r="N478" s="72" t="n">
        <f aca="false">O478*P478</f>
        <v>128.30125</v>
      </c>
      <c r="O478" s="73" t="n">
        <v>1.075</v>
      </c>
      <c r="P478" s="72" t="n">
        <f aca="false">Q478*R478</f>
        <v>119.35</v>
      </c>
      <c r="Q478" s="73" t="n">
        <v>1.085</v>
      </c>
      <c r="R478" s="72" t="n">
        <v>110</v>
      </c>
      <c r="S478" s="232" t="n">
        <v>110</v>
      </c>
      <c r="T478" s="51"/>
      <c r="U478" s="232" t="n">
        <v>110</v>
      </c>
      <c r="V478" s="75" t="n">
        <f aca="false">H478*1.07</f>
        <v>165.983373724014</v>
      </c>
      <c r="W478" s="77" t="n">
        <f aca="false">V478</f>
        <v>165.983373724014</v>
      </c>
      <c r="X478" s="77" t="n">
        <f aca="false">W478*1.055</f>
        <v>175.112459278835</v>
      </c>
    </row>
    <row r="479" customFormat="false" ht="14.1" hidden="false" customHeight="true" outlineLevel="0" collapsed="false">
      <c r="A479" s="190"/>
      <c r="B479" s="69" t="s">
        <v>575</v>
      </c>
      <c r="C479" s="203"/>
      <c r="D479" s="71"/>
      <c r="E479" s="71"/>
      <c r="F479" s="71" t="n">
        <v>512</v>
      </c>
      <c r="G479" s="72" t="n">
        <v>363</v>
      </c>
      <c r="H479" s="91" t="n">
        <f aca="false">J479*I479</f>
        <v>511.91133952266</v>
      </c>
      <c r="I479" s="73" t="n">
        <v>1.062</v>
      </c>
      <c r="J479" s="72" t="n">
        <f aca="false">K479*L479</f>
        <v>482.02574343</v>
      </c>
      <c r="K479" s="73" t="n">
        <v>1.064</v>
      </c>
      <c r="L479" s="72" t="n">
        <f aca="false">M479*N479</f>
        <v>453.03171375</v>
      </c>
      <c r="M479" s="71" t="n">
        <v>1.07</v>
      </c>
      <c r="N479" s="72" t="n">
        <f aca="false">O479*P479</f>
        <v>423.394125</v>
      </c>
      <c r="O479" s="73" t="n">
        <v>1.075</v>
      </c>
      <c r="P479" s="72" t="n">
        <f aca="false">Q479*R479</f>
        <v>393.855</v>
      </c>
      <c r="Q479" s="73" t="n">
        <v>1.085</v>
      </c>
      <c r="R479" s="72" t="n">
        <v>363</v>
      </c>
      <c r="S479" s="72" t="n">
        <v>363</v>
      </c>
      <c r="T479" s="147" t="s">
        <v>50</v>
      </c>
      <c r="U479" s="72" t="n">
        <v>363</v>
      </c>
      <c r="V479" s="75" t="n">
        <f aca="false">H479*1.07</f>
        <v>547.745133289246</v>
      </c>
      <c r="W479" s="77" t="n">
        <f aca="false">V479</f>
        <v>547.745133289246</v>
      </c>
      <c r="X479" s="77" t="n">
        <f aca="false">W479*1.055</f>
        <v>577.871115620155</v>
      </c>
    </row>
    <row r="480" customFormat="false" ht="14.1" hidden="false" customHeight="true" outlineLevel="0" collapsed="false">
      <c r="A480" s="122" t="s">
        <v>576</v>
      </c>
      <c r="B480" s="144" t="s">
        <v>577</v>
      </c>
      <c r="C480" s="177"/>
      <c r="D480" s="71"/>
      <c r="E480" s="71"/>
      <c r="F480" s="71" t="n">
        <v>300</v>
      </c>
      <c r="G480" s="72" t="n">
        <v>630</v>
      </c>
      <c r="H480" s="91" t="n">
        <f aca="false">J480*I480</f>
        <v>789.7254824592</v>
      </c>
      <c r="I480" s="73" t="n">
        <v>1.062</v>
      </c>
      <c r="J480" s="72" t="n">
        <f aca="false">K480*L480</f>
        <v>743.6209816</v>
      </c>
      <c r="K480" s="73" t="n">
        <v>1.064</v>
      </c>
      <c r="L480" s="72" t="n">
        <f aca="false">M480*N480</f>
        <v>698.8919</v>
      </c>
      <c r="M480" s="71" t="n">
        <v>1.07</v>
      </c>
      <c r="N480" s="72" t="n">
        <f aca="false">O480*P480</f>
        <v>653.17</v>
      </c>
      <c r="O480" s="73" t="n">
        <v>1.075</v>
      </c>
      <c r="P480" s="72" t="n">
        <f aca="false">Q480*R480</f>
        <v>607.6</v>
      </c>
      <c r="Q480" s="73" t="n">
        <v>1.085</v>
      </c>
      <c r="R480" s="72" t="n">
        <f aca="false">S480</f>
        <v>560</v>
      </c>
      <c r="S480" s="72" t="n">
        <v>560</v>
      </c>
      <c r="T480" s="226" t="s">
        <v>578</v>
      </c>
      <c r="U480" s="72" t="n">
        <v>560</v>
      </c>
      <c r="V480" s="75" t="n">
        <f aca="false">H480*1.07</f>
        <v>845.006266231344</v>
      </c>
      <c r="W480" s="77" t="n">
        <f aca="false">V480</f>
        <v>845.006266231344</v>
      </c>
      <c r="X480" s="77" t="n">
        <f aca="false">W480*1.055</f>
        <v>891.481610874068</v>
      </c>
    </row>
    <row r="481" s="86" customFormat="true" ht="21.6" hidden="false" customHeight="true" outlineLevel="0" collapsed="false">
      <c r="A481" s="122" t="s">
        <v>579</v>
      </c>
      <c r="B481" s="233" t="s">
        <v>580</v>
      </c>
      <c r="C481" s="234"/>
      <c r="D481" s="80"/>
      <c r="E481" s="80"/>
      <c r="F481" s="80" t="n">
        <v>427</v>
      </c>
      <c r="G481" s="81" t="n">
        <v>350</v>
      </c>
      <c r="H481" s="235" t="n">
        <f aca="false">J481*I481</f>
        <v>514.7317876743</v>
      </c>
      <c r="I481" s="73" t="n">
        <v>1.062</v>
      </c>
      <c r="J481" s="72" t="n">
        <f aca="false">K481*L481</f>
        <v>484.68153265</v>
      </c>
      <c r="K481" s="73" t="n">
        <v>1.064</v>
      </c>
      <c r="L481" s="72" t="n">
        <f aca="false">M481*N481</f>
        <v>455.52775625</v>
      </c>
      <c r="M481" s="71" t="n">
        <v>1.07</v>
      </c>
      <c r="N481" s="72" t="n">
        <f aca="false">O481*P481</f>
        <v>425.726875</v>
      </c>
      <c r="O481" s="73" t="n">
        <v>1.075</v>
      </c>
      <c r="P481" s="72" t="n">
        <f aca="false">Q481*R481</f>
        <v>396.025</v>
      </c>
      <c r="Q481" s="73" t="n">
        <v>1.085</v>
      </c>
      <c r="R481" s="72" t="n">
        <v>365</v>
      </c>
      <c r="S481" s="72" t="n">
        <v>365</v>
      </c>
      <c r="T481" s="147" t="s">
        <v>50</v>
      </c>
      <c r="U481" s="72" t="n">
        <v>365</v>
      </c>
      <c r="V481" s="75" t="n">
        <f aca="false">H481*1.07</f>
        <v>550.763012811501</v>
      </c>
      <c r="W481" s="77" t="n">
        <f aca="false">V481</f>
        <v>550.763012811501</v>
      </c>
      <c r="X481" s="77" t="n">
        <f aca="false">W481*1.055</f>
        <v>581.054978516134</v>
      </c>
    </row>
    <row r="482" customFormat="false" ht="14.1" hidden="false" customHeight="true" outlineLevel="0" collapsed="false">
      <c r="A482" s="122" t="s">
        <v>581</v>
      </c>
      <c r="B482" s="144" t="s">
        <v>582</v>
      </c>
      <c r="C482" s="177"/>
      <c r="D482" s="71"/>
      <c r="E482" s="71"/>
      <c r="F482" s="71"/>
      <c r="G482" s="72"/>
      <c r="H482" s="180" t="s">
        <v>273</v>
      </c>
      <c r="I482" s="72"/>
      <c r="J482" s="180" t="s">
        <v>273</v>
      </c>
      <c r="K482" s="71"/>
      <c r="L482" s="180" t="s">
        <v>273</v>
      </c>
      <c r="M482" s="71"/>
      <c r="N482" s="72"/>
      <c r="O482" s="73" t="n">
        <v>1.075</v>
      </c>
      <c r="P482" s="180" t="s">
        <v>273</v>
      </c>
      <c r="Q482" s="73" t="n">
        <v>1.085</v>
      </c>
      <c r="R482" s="72" t="str">
        <f aca="false">S482</f>
        <v>договорная</v>
      </c>
      <c r="S482" s="180" t="s">
        <v>273</v>
      </c>
      <c r="T482" s="92"/>
      <c r="U482" s="180" t="s">
        <v>273</v>
      </c>
      <c r="V482" s="75"/>
      <c r="W482" s="51" t="s">
        <v>273</v>
      </c>
      <c r="X482" s="51" t="s">
        <v>273</v>
      </c>
    </row>
    <row r="483" customFormat="false" ht="15.9" hidden="false" customHeight="true" outlineLevel="0" collapsed="false">
      <c r="A483" s="176" t="s">
        <v>583</v>
      </c>
      <c r="B483" s="176"/>
      <c r="C483" s="176"/>
      <c r="D483" s="176"/>
      <c r="E483" s="176"/>
      <c r="F483" s="176"/>
      <c r="G483" s="176"/>
      <c r="H483" s="176"/>
      <c r="I483" s="176"/>
      <c r="J483" s="176"/>
      <c r="K483" s="71"/>
      <c r="L483" s="72"/>
      <c r="M483" s="71"/>
      <c r="N483" s="72"/>
      <c r="O483" s="73"/>
      <c r="P483" s="72"/>
      <c r="Q483" s="73"/>
      <c r="R483" s="72"/>
      <c r="S483" s="72"/>
      <c r="T483" s="92"/>
      <c r="U483" s="72"/>
      <c r="V483" s="75"/>
      <c r="X483" s="77"/>
    </row>
    <row r="484" customFormat="false" ht="14.1" hidden="false" customHeight="true" outlineLevel="0" collapsed="false">
      <c r="A484" s="122" t="s">
        <v>584</v>
      </c>
      <c r="B484" s="63" t="s">
        <v>585</v>
      </c>
      <c r="C484" s="63"/>
      <c r="D484" s="63"/>
      <c r="E484" s="63"/>
      <c r="F484" s="63"/>
      <c r="G484" s="63"/>
      <c r="H484" s="63"/>
      <c r="I484" s="63"/>
      <c r="J484" s="63"/>
      <c r="K484" s="71"/>
      <c r="L484" s="72"/>
      <c r="M484" s="71"/>
      <c r="N484" s="72"/>
      <c r="O484" s="73"/>
      <c r="P484" s="72"/>
      <c r="Q484" s="73"/>
      <c r="R484" s="72"/>
      <c r="S484" s="72"/>
      <c r="T484" s="92"/>
      <c r="U484" s="72"/>
      <c r="V484" s="75"/>
      <c r="X484" s="77"/>
    </row>
    <row r="485" customFormat="false" ht="14.1" hidden="false" customHeight="true" outlineLevel="0" collapsed="false">
      <c r="A485" s="128"/>
      <c r="B485" s="69" t="s">
        <v>586</v>
      </c>
      <c r="C485" s="177" t="n">
        <v>739</v>
      </c>
      <c r="D485" s="71" t="n">
        <f aca="false">C485*1.0582</f>
        <v>782.0098</v>
      </c>
      <c r="E485" s="71" t="n">
        <f aca="false">ROUND(D485,0)</f>
        <v>782</v>
      </c>
      <c r="F485" s="71" t="n">
        <f aca="false">E485*1.092</f>
        <v>853.944</v>
      </c>
      <c r="G485" s="72" t="n">
        <v>995</v>
      </c>
      <c r="H485" s="91" t="n">
        <f aca="false">J485*I485</f>
        <v>1544.1953630229</v>
      </c>
      <c r="I485" s="73" t="n">
        <v>1.062</v>
      </c>
      <c r="J485" s="72" t="n">
        <f aca="false">K485*L485</f>
        <v>1454.04459795</v>
      </c>
      <c r="K485" s="73" t="n">
        <v>1.064</v>
      </c>
      <c r="L485" s="72" t="n">
        <f aca="false">M485*N485</f>
        <v>1366.58326875</v>
      </c>
      <c r="M485" s="71" t="n">
        <v>1.07</v>
      </c>
      <c r="N485" s="72" t="n">
        <f aca="false">O485*P485</f>
        <v>1277.180625</v>
      </c>
      <c r="O485" s="73" t="n">
        <v>1.075</v>
      </c>
      <c r="P485" s="72" t="n">
        <f aca="false">Q485*R485</f>
        <v>1188.075</v>
      </c>
      <c r="Q485" s="73" t="n">
        <v>1.085</v>
      </c>
      <c r="R485" s="72" t="n">
        <v>1095</v>
      </c>
      <c r="S485" s="72" t="n">
        <f aca="false">G485*T485</f>
        <v>1094.5</v>
      </c>
      <c r="T485" s="92" t="n">
        <v>1.1</v>
      </c>
      <c r="U485" s="72" t="n">
        <f aca="false">I485*V485</f>
        <v>1754.73095881744</v>
      </c>
      <c r="V485" s="75" t="n">
        <f aca="false">H485*1.07</f>
        <v>1652.2890384345</v>
      </c>
      <c r="W485" s="76" t="n">
        <f aca="false">V485</f>
        <v>1652.2890384345</v>
      </c>
      <c r="X485" s="77" t="n">
        <f aca="false">W485*1.055</f>
        <v>1743.1649355484</v>
      </c>
    </row>
    <row r="486" customFormat="false" ht="14.1" hidden="false" customHeight="true" outlineLevel="0" collapsed="false">
      <c r="A486" s="128"/>
      <c r="B486" s="69" t="s">
        <v>587</v>
      </c>
      <c r="C486" s="177" t="n">
        <v>369</v>
      </c>
      <c r="D486" s="71" t="n">
        <f aca="false">C486*1.0582</f>
        <v>390.4758</v>
      </c>
      <c r="E486" s="71" t="n">
        <f aca="false">ROUND(D486,0)</f>
        <v>390</v>
      </c>
      <c r="F486" s="71" t="n">
        <f aca="false">E486*1.092</f>
        <v>425.88</v>
      </c>
      <c r="G486" s="72" t="n">
        <v>524</v>
      </c>
      <c r="H486" s="91" t="n">
        <f aca="false">J486*I486</f>
        <v>812.28906767232</v>
      </c>
      <c r="I486" s="73" t="n">
        <v>1.062</v>
      </c>
      <c r="J486" s="72" t="n">
        <f aca="false">K486*L486</f>
        <v>764.86729536</v>
      </c>
      <c r="K486" s="73" t="n">
        <v>1.064</v>
      </c>
      <c r="L486" s="72" t="n">
        <f aca="false">M486*N486</f>
        <v>718.86024</v>
      </c>
      <c r="M486" s="71" t="n">
        <v>1.07</v>
      </c>
      <c r="N486" s="72" t="n">
        <f aca="false">O486*P486</f>
        <v>671.832</v>
      </c>
      <c r="O486" s="73" t="n">
        <v>1.075</v>
      </c>
      <c r="P486" s="72" t="n">
        <f aca="false">Q486*R486</f>
        <v>624.96</v>
      </c>
      <c r="Q486" s="73" t="n">
        <v>1.085</v>
      </c>
      <c r="R486" s="72" t="n">
        <v>576</v>
      </c>
      <c r="S486" s="72" t="n">
        <f aca="false">G486*T486</f>
        <v>576.4</v>
      </c>
      <c r="T486" s="92" t="n">
        <v>1.1</v>
      </c>
      <c r="U486" s="72" t="n">
        <f aca="false">I486*V486</f>
        <v>923.036559158765</v>
      </c>
      <c r="V486" s="75" t="n">
        <f aca="false">H486*1.07</f>
        <v>869.149302409383</v>
      </c>
      <c r="W486" s="76" t="n">
        <f aca="false">V486</f>
        <v>869.149302409383</v>
      </c>
      <c r="X486" s="77" t="n">
        <f aca="false">W486*1.055</f>
        <v>916.952514041899</v>
      </c>
    </row>
    <row r="487" customFormat="false" ht="13.95" hidden="false" customHeight="true" outlineLevel="0" collapsed="false">
      <c r="A487" s="122" t="s">
        <v>588</v>
      </c>
      <c r="B487" s="63" t="s">
        <v>589</v>
      </c>
      <c r="C487" s="63"/>
      <c r="D487" s="63"/>
      <c r="E487" s="63"/>
      <c r="F487" s="63"/>
      <c r="G487" s="63"/>
      <c r="H487" s="63"/>
      <c r="I487" s="63"/>
      <c r="J487" s="63"/>
      <c r="K487" s="71"/>
      <c r="L487" s="72"/>
      <c r="M487" s="71"/>
      <c r="N487" s="72"/>
      <c r="O487" s="73"/>
      <c r="P487" s="72"/>
      <c r="Q487" s="73"/>
      <c r="R487" s="72"/>
      <c r="S487" s="72"/>
      <c r="T487" s="92"/>
      <c r="U487" s="72"/>
      <c r="V487" s="75"/>
      <c r="X487" s="77"/>
    </row>
    <row r="488" customFormat="false" ht="13.95" hidden="false" customHeight="true" outlineLevel="0" collapsed="false">
      <c r="A488" s="128"/>
      <c r="B488" s="84" t="s">
        <v>590</v>
      </c>
      <c r="C488" s="177" t="n">
        <v>625</v>
      </c>
      <c r="D488" s="71" t="n">
        <f aca="false">C488*1.0582</f>
        <v>661.375</v>
      </c>
      <c r="E488" s="71" t="n">
        <f aca="false">ROUND(D488,0)</f>
        <v>661</v>
      </c>
      <c r="F488" s="71" t="n">
        <f aca="false">E488*1.092</f>
        <v>721.812</v>
      </c>
      <c r="G488" s="72" t="n">
        <v>850</v>
      </c>
      <c r="H488" s="91" t="n">
        <f aca="false">J488*I488</f>
        <v>1318.5595108917</v>
      </c>
      <c r="I488" s="73" t="n">
        <v>1.062</v>
      </c>
      <c r="J488" s="72" t="n">
        <f aca="false">K488*L488</f>
        <v>1241.58146035</v>
      </c>
      <c r="K488" s="73" t="n">
        <v>1.064</v>
      </c>
      <c r="L488" s="72" t="n">
        <f aca="false">M488*N488</f>
        <v>1166.89986875</v>
      </c>
      <c r="M488" s="71" t="n">
        <v>1.07</v>
      </c>
      <c r="N488" s="72" t="n">
        <f aca="false">O488*P488</f>
        <v>1090.560625</v>
      </c>
      <c r="O488" s="73" t="n">
        <v>1.075</v>
      </c>
      <c r="P488" s="72" t="n">
        <f aca="false">Q488*R488</f>
        <v>1014.475</v>
      </c>
      <c r="Q488" s="73" t="n">
        <v>1.085</v>
      </c>
      <c r="R488" s="72" t="n">
        <v>935</v>
      </c>
      <c r="S488" s="72" t="n">
        <f aca="false">G488*T488</f>
        <v>935</v>
      </c>
      <c r="T488" s="92" t="n">
        <v>1.1</v>
      </c>
      <c r="U488" s="72" t="n">
        <f aca="false">I488*V488</f>
        <v>1498.33191460668</v>
      </c>
      <c r="V488" s="75" t="n">
        <f aca="false">H488*1.07</f>
        <v>1410.85867665412</v>
      </c>
      <c r="W488" s="76" t="n">
        <f aca="false">V488</f>
        <v>1410.85867665412</v>
      </c>
      <c r="X488" s="77" t="n">
        <f aca="false">W488*1.055+1</f>
        <v>1489.4559038701</v>
      </c>
    </row>
    <row r="489" customFormat="false" ht="13.95" hidden="false" customHeight="true" outlineLevel="0" collapsed="false">
      <c r="A489" s="128"/>
      <c r="B489" s="84" t="s">
        <v>591</v>
      </c>
      <c r="C489" s="177" t="n">
        <v>242</v>
      </c>
      <c r="D489" s="71" t="n">
        <f aca="false">C489*1.0582</f>
        <v>256.0844</v>
      </c>
      <c r="E489" s="71" t="n">
        <f aca="false">ROUND(D489,0)</f>
        <v>256</v>
      </c>
      <c r="F489" s="71" t="n">
        <v>361</v>
      </c>
      <c r="G489" s="72" t="n">
        <v>850</v>
      </c>
      <c r="H489" s="91" t="n">
        <f aca="false">J489*I489</f>
        <v>1318.5595108917</v>
      </c>
      <c r="I489" s="73" t="n">
        <v>1.062</v>
      </c>
      <c r="J489" s="72" t="n">
        <f aca="false">K489*L489</f>
        <v>1241.58146035</v>
      </c>
      <c r="K489" s="73" t="n">
        <v>1.064</v>
      </c>
      <c r="L489" s="72" t="n">
        <f aca="false">M489*N489</f>
        <v>1166.89986875</v>
      </c>
      <c r="M489" s="71" t="n">
        <v>1.07</v>
      </c>
      <c r="N489" s="72" t="n">
        <f aca="false">O489*P489</f>
        <v>1090.560625</v>
      </c>
      <c r="O489" s="73" t="n">
        <v>1.075</v>
      </c>
      <c r="P489" s="72" t="n">
        <f aca="false">Q489*R489</f>
        <v>1014.475</v>
      </c>
      <c r="Q489" s="73" t="n">
        <v>1.085</v>
      </c>
      <c r="R489" s="72" t="n">
        <f aca="false">S489</f>
        <v>935</v>
      </c>
      <c r="S489" s="72" t="n">
        <f aca="false">G489*T489</f>
        <v>935</v>
      </c>
      <c r="T489" s="92" t="n">
        <v>1.1</v>
      </c>
      <c r="U489" s="72" t="n">
        <f aca="false">I489*V489</f>
        <v>1498.33191460668</v>
      </c>
      <c r="V489" s="75" t="n">
        <f aca="false">H489*1.07</f>
        <v>1410.85867665412</v>
      </c>
      <c r="W489" s="76" t="n">
        <f aca="false">V489</f>
        <v>1410.85867665412</v>
      </c>
      <c r="X489" s="77" t="n">
        <f aca="false">W489*1.055+1</f>
        <v>1489.4559038701</v>
      </c>
    </row>
    <row r="490" customFormat="false" ht="13.95" hidden="false" customHeight="true" outlineLevel="0" collapsed="false">
      <c r="A490" s="122" t="s">
        <v>592</v>
      </c>
      <c r="B490" s="62" t="s">
        <v>593</v>
      </c>
      <c r="C490" s="62"/>
      <c r="D490" s="62"/>
      <c r="E490" s="62"/>
      <c r="F490" s="62"/>
      <c r="G490" s="62"/>
      <c r="H490" s="62"/>
      <c r="I490" s="62"/>
      <c r="J490" s="62"/>
      <c r="K490" s="71"/>
      <c r="L490" s="72"/>
      <c r="M490" s="71"/>
      <c r="N490" s="72"/>
      <c r="O490" s="73" t="n">
        <v>1.075</v>
      </c>
      <c r="P490" s="72"/>
      <c r="Q490" s="73"/>
      <c r="R490" s="72"/>
      <c r="S490" s="72"/>
      <c r="T490" s="92"/>
      <c r="U490" s="72"/>
      <c r="V490" s="75"/>
      <c r="X490" s="77"/>
    </row>
    <row r="491" customFormat="false" ht="13.95" hidden="false" customHeight="true" outlineLevel="0" collapsed="false">
      <c r="A491" s="128"/>
      <c r="B491" s="84" t="s">
        <v>594</v>
      </c>
      <c r="C491" s="177" t="n">
        <v>739</v>
      </c>
      <c r="D491" s="71" t="n">
        <f aca="false">C491*1.0582</f>
        <v>782.0098</v>
      </c>
      <c r="E491" s="71" t="n">
        <f aca="false">ROUND(D491,0)</f>
        <v>782</v>
      </c>
      <c r="F491" s="71" t="n">
        <f aca="false">E491*1.092</f>
        <v>853.944</v>
      </c>
      <c r="G491" s="72" t="n">
        <v>994</v>
      </c>
      <c r="H491" s="91" t="n">
        <f aca="false">J491*I491</f>
        <v>1541.37491487126</v>
      </c>
      <c r="I491" s="73" t="n">
        <v>1.062</v>
      </c>
      <c r="J491" s="72" t="n">
        <f aca="false">K491*L491</f>
        <v>1451.38880873</v>
      </c>
      <c r="K491" s="73" t="n">
        <v>1.064</v>
      </c>
      <c r="L491" s="72" t="n">
        <f aca="false">M491*N491</f>
        <v>1364.08722625</v>
      </c>
      <c r="M491" s="71" t="n">
        <v>1.07</v>
      </c>
      <c r="N491" s="72" t="n">
        <f aca="false">O491*P491</f>
        <v>1274.847875</v>
      </c>
      <c r="O491" s="73" t="n">
        <v>1.075</v>
      </c>
      <c r="P491" s="72" t="n">
        <f aca="false">Q491*R491</f>
        <v>1185.905</v>
      </c>
      <c r="Q491" s="73" t="n">
        <v>1.085</v>
      </c>
      <c r="R491" s="72" t="n">
        <v>1093</v>
      </c>
      <c r="S491" s="72" t="n">
        <f aca="false">G491*T491</f>
        <v>1093.4</v>
      </c>
      <c r="T491" s="92" t="n">
        <v>1.1</v>
      </c>
      <c r="U491" s="72" t="n">
        <f aca="false">I491*V491</f>
        <v>1751.52597076481</v>
      </c>
      <c r="V491" s="75" t="n">
        <f aca="false">H491*1.07</f>
        <v>1649.27115891225</v>
      </c>
      <c r="W491" s="76" t="n">
        <f aca="false">V491</f>
        <v>1649.27115891225</v>
      </c>
      <c r="X491" s="77" t="n">
        <f aca="false">W491*1.055</f>
        <v>1739.98107265242</v>
      </c>
    </row>
    <row r="492" customFormat="false" ht="13.95" hidden="false" customHeight="true" outlineLevel="0" collapsed="false">
      <c r="A492" s="128"/>
      <c r="B492" s="84" t="s">
        <v>595</v>
      </c>
      <c r="C492" s="177" t="n">
        <v>398</v>
      </c>
      <c r="D492" s="71" t="n">
        <f aca="false">C492*1.0582</f>
        <v>421.1636</v>
      </c>
      <c r="E492" s="71" t="n">
        <f aca="false">ROUND(D492,0)</f>
        <v>421</v>
      </c>
      <c r="F492" s="71" t="n">
        <f aca="false">E492*1.092</f>
        <v>459.732</v>
      </c>
      <c r="G492" s="72" t="n">
        <v>561</v>
      </c>
      <c r="H492" s="91" t="n">
        <f aca="false">J492*I492</f>
        <v>870.10825478094</v>
      </c>
      <c r="I492" s="73" t="n">
        <v>1.062</v>
      </c>
      <c r="J492" s="72" t="n">
        <f aca="false">K492*L492</f>
        <v>819.31097437</v>
      </c>
      <c r="K492" s="73" t="n">
        <v>1.064</v>
      </c>
      <c r="L492" s="72" t="n">
        <f aca="false">M492*N492</f>
        <v>770.02911125</v>
      </c>
      <c r="M492" s="71" t="n">
        <v>1.07</v>
      </c>
      <c r="N492" s="72" t="n">
        <f aca="false">O492*P492</f>
        <v>719.653375</v>
      </c>
      <c r="O492" s="73" t="n">
        <v>1.075</v>
      </c>
      <c r="P492" s="72" t="n">
        <f aca="false">Q492*R492</f>
        <v>669.445</v>
      </c>
      <c r="Q492" s="73" t="n">
        <v>1.085</v>
      </c>
      <c r="R492" s="72" t="n">
        <v>617</v>
      </c>
      <c r="S492" s="72" t="n">
        <f aca="false">G492*T492</f>
        <v>617.1</v>
      </c>
      <c r="T492" s="92" t="n">
        <v>1.1</v>
      </c>
      <c r="U492" s="72" t="n">
        <f aca="false">I492*V492</f>
        <v>988.738814237773</v>
      </c>
      <c r="V492" s="75" t="n">
        <f aca="false">H492*1.07</f>
        <v>931.015832615606</v>
      </c>
      <c r="W492" s="76" t="n">
        <f aca="false">V492</f>
        <v>931.015832615606</v>
      </c>
      <c r="X492" s="77" t="n">
        <f aca="false">W492*1.055</f>
        <v>982.221703409464</v>
      </c>
    </row>
    <row r="493" customFormat="false" ht="32.25" hidden="false" customHeight="true" outlineLevel="0" collapsed="false">
      <c r="A493" s="122" t="s">
        <v>596</v>
      </c>
      <c r="B493" s="62" t="s">
        <v>597</v>
      </c>
      <c r="C493" s="62"/>
      <c r="D493" s="62"/>
      <c r="E493" s="62"/>
      <c r="F493" s="62"/>
      <c r="G493" s="62"/>
      <c r="H493" s="62"/>
      <c r="I493" s="62"/>
      <c r="J493" s="62"/>
      <c r="K493" s="71"/>
      <c r="L493" s="72"/>
      <c r="M493" s="71"/>
      <c r="N493" s="72"/>
      <c r="O493" s="73"/>
      <c r="P493" s="72"/>
      <c r="Q493" s="73"/>
      <c r="R493" s="72"/>
      <c r="S493" s="72"/>
      <c r="T493" s="92"/>
      <c r="U493" s="72"/>
      <c r="V493" s="75"/>
      <c r="X493" s="77"/>
    </row>
    <row r="494" customFormat="false" ht="13.95" hidden="false" customHeight="true" outlineLevel="0" collapsed="false">
      <c r="A494" s="128"/>
      <c r="B494" s="84" t="s">
        <v>598</v>
      </c>
      <c r="C494" s="177" t="n">
        <v>1592</v>
      </c>
      <c r="D494" s="71" t="n">
        <f aca="false">C494*1.0582</f>
        <v>1684.6544</v>
      </c>
      <c r="E494" s="71" t="n">
        <f aca="false">ROUND(D494,0)</f>
        <v>1685</v>
      </c>
      <c r="F494" s="71" t="n">
        <f aca="false">E494*1.092</f>
        <v>1840.02</v>
      </c>
      <c r="G494" s="72" t="n">
        <v>2024</v>
      </c>
      <c r="H494" s="91" t="n">
        <f aca="false">J494*I494</f>
        <v>3139.15879277532</v>
      </c>
      <c r="I494" s="73" t="n">
        <v>1.062</v>
      </c>
      <c r="J494" s="72" t="n">
        <f aca="false">K494*L494</f>
        <v>2955.89340186</v>
      </c>
      <c r="K494" s="73" t="n">
        <v>1.064</v>
      </c>
      <c r="L494" s="72" t="n">
        <f aca="false">M494*N494</f>
        <v>2778.0953025</v>
      </c>
      <c r="M494" s="71" t="n">
        <v>1.07</v>
      </c>
      <c r="N494" s="72" t="n">
        <f aca="false">O494*P494</f>
        <v>2596.35075</v>
      </c>
      <c r="O494" s="73" t="n">
        <v>1.075</v>
      </c>
      <c r="P494" s="72" t="n">
        <f aca="false">Q494*R494</f>
        <v>2415.21</v>
      </c>
      <c r="Q494" s="73" t="n">
        <v>1.085</v>
      </c>
      <c r="R494" s="72" t="n">
        <v>2226</v>
      </c>
      <c r="S494" s="72" t="n">
        <f aca="false">G494*T494</f>
        <v>2226.4</v>
      </c>
      <c r="T494" s="92" t="n">
        <v>1.1</v>
      </c>
      <c r="U494" s="72" t="n">
        <f aca="false">I494*V494</f>
        <v>3567.15170258231</v>
      </c>
      <c r="V494" s="75" t="n">
        <f aca="false">H494*1.07</f>
        <v>3358.89990826959</v>
      </c>
      <c r="W494" s="76" t="n">
        <f aca="false">V494</f>
        <v>3358.89990826959</v>
      </c>
      <c r="X494" s="77" t="n">
        <f aca="false">W494*1.055</f>
        <v>3543.63940322442</v>
      </c>
    </row>
    <row r="495" customFormat="false" ht="13.95" hidden="false" customHeight="true" outlineLevel="0" collapsed="false">
      <c r="A495" s="128"/>
      <c r="B495" s="69" t="s">
        <v>599</v>
      </c>
      <c r="C495" s="177" t="n">
        <v>1713</v>
      </c>
      <c r="D495" s="71" t="n">
        <f aca="false">C495*1.0582</f>
        <v>1812.6966</v>
      </c>
      <c r="E495" s="71" t="n">
        <f aca="false">ROUND(D495,0)</f>
        <v>1813</v>
      </c>
      <c r="F495" s="71" t="n">
        <f aca="false">E495*1.092</f>
        <v>1979.796</v>
      </c>
      <c r="G495" s="72" t="n">
        <v>2178</v>
      </c>
      <c r="H495" s="91" t="n">
        <f aca="false">J495*I495</f>
        <v>3378.89688566472</v>
      </c>
      <c r="I495" s="73" t="n">
        <v>1.062</v>
      </c>
      <c r="J495" s="72" t="n">
        <f aca="false">K495*L495</f>
        <v>3181.63548556</v>
      </c>
      <c r="K495" s="73" t="n">
        <v>1.064</v>
      </c>
      <c r="L495" s="72" t="n">
        <f aca="false">M495*N495</f>
        <v>2990.258915</v>
      </c>
      <c r="M495" s="71" t="n">
        <v>1.07</v>
      </c>
      <c r="N495" s="72" t="n">
        <f aca="false">O495*P495</f>
        <v>2794.6345</v>
      </c>
      <c r="O495" s="73" t="n">
        <v>1.075</v>
      </c>
      <c r="P495" s="72" t="n">
        <f aca="false">Q495*R495</f>
        <v>2599.66</v>
      </c>
      <c r="Q495" s="73" t="n">
        <v>1.085</v>
      </c>
      <c r="R495" s="72" t="n">
        <v>2396</v>
      </c>
      <c r="S495" s="72" t="n">
        <f aca="false">G495*T495</f>
        <v>2395.8</v>
      </c>
      <c r="T495" s="92" t="n">
        <v>1.1</v>
      </c>
      <c r="U495" s="72" t="n">
        <f aca="false">I495*V495</f>
        <v>3839.57568705625</v>
      </c>
      <c r="V495" s="75" t="n">
        <f aca="false">H495*1.07</f>
        <v>3615.41966766125</v>
      </c>
      <c r="W495" s="76" t="n">
        <f aca="false">V495</f>
        <v>3615.41966766125</v>
      </c>
      <c r="X495" s="77" t="n">
        <f aca="false">W495*1.055</f>
        <v>3814.26774938262</v>
      </c>
    </row>
    <row r="496" customFormat="false" ht="13.95" hidden="false" customHeight="true" outlineLevel="0" collapsed="false">
      <c r="A496" s="128"/>
      <c r="B496" s="69" t="s">
        <v>600</v>
      </c>
      <c r="C496" s="177" t="n">
        <v>3484</v>
      </c>
      <c r="D496" s="71" t="n">
        <f aca="false">C496*1.0582</f>
        <v>3686.7688</v>
      </c>
      <c r="E496" s="71" t="n">
        <f aca="false">ROUND(D496,0)</f>
        <v>3687</v>
      </c>
      <c r="F496" s="71" t="n">
        <f aca="false">E496*1.092</f>
        <v>4026.204</v>
      </c>
      <c r="G496" s="72" t="n">
        <v>4429</v>
      </c>
      <c r="H496" s="91" t="n">
        <f aca="false">J496*I496</f>
        <v>6870.61169739504</v>
      </c>
      <c r="I496" s="73" t="n">
        <v>1.062</v>
      </c>
      <c r="J496" s="72" t="n">
        <f aca="false">K496*L496</f>
        <v>6469.50253992</v>
      </c>
      <c r="K496" s="73" t="n">
        <v>1.064</v>
      </c>
      <c r="L496" s="72" t="n">
        <f aca="false">M496*N496</f>
        <v>6080.35953</v>
      </c>
      <c r="M496" s="71" t="n">
        <v>1.07</v>
      </c>
      <c r="N496" s="72" t="n">
        <f aca="false">O496*P496</f>
        <v>5682.579</v>
      </c>
      <c r="O496" s="73" t="n">
        <v>1.075</v>
      </c>
      <c r="P496" s="72" t="n">
        <f aca="false">Q496*R496</f>
        <v>5286.12</v>
      </c>
      <c r="Q496" s="73" t="n">
        <v>1.085</v>
      </c>
      <c r="R496" s="72" t="n">
        <v>4872</v>
      </c>
      <c r="S496" s="72" t="n">
        <f aca="false">G496*T496</f>
        <v>4871.9</v>
      </c>
      <c r="T496" s="92" t="n">
        <v>1.1</v>
      </c>
      <c r="U496" s="72" t="n">
        <f aca="false">I496*V496</f>
        <v>7807.35089621788</v>
      </c>
      <c r="V496" s="75" t="n">
        <f aca="false">H496*1.07</f>
        <v>7351.5545162127</v>
      </c>
      <c r="W496" s="76" t="n">
        <f aca="false">V496</f>
        <v>7351.5545162127</v>
      </c>
      <c r="X496" s="77" t="n">
        <f aca="false">W496*1.055</f>
        <v>7755.89001460439</v>
      </c>
    </row>
    <row r="497" customFormat="false" ht="13.95" hidden="false" customHeight="true" outlineLevel="0" collapsed="false">
      <c r="A497" s="128"/>
      <c r="B497" s="69" t="s">
        <v>601</v>
      </c>
      <c r="C497" s="177" t="n">
        <v>1740</v>
      </c>
      <c r="D497" s="71" t="n">
        <f aca="false">C497*1.0582</f>
        <v>1841.268</v>
      </c>
      <c r="E497" s="71" t="n">
        <f aca="false">ROUND(D497,0)</f>
        <v>1841</v>
      </c>
      <c r="F497" s="71" t="n">
        <f aca="false">E497*1.092</f>
        <v>2010.372</v>
      </c>
      <c r="G497" s="72" t="n">
        <v>2211</v>
      </c>
      <c r="H497" s="91" t="n">
        <f aca="false">J497*I497</f>
        <v>3429.66495239424</v>
      </c>
      <c r="I497" s="73" t="n">
        <v>1.062</v>
      </c>
      <c r="J497" s="72" t="n">
        <f aca="false">K497*L497</f>
        <v>3229.43969152</v>
      </c>
      <c r="K497" s="73" t="n">
        <v>1.064</v>
      </c>
      <c r="L497" s="72" t="n">
        <f aca="false">M497*N497</f>
        <v>3035.18768</v>
      </c>
      <c r="M497" s="71" t="n">
        <v>1.07</v>
      </c>
      <c r="N497" s="72" t="n">
        <f aca="false">O497*P497</f>
        <v>2836.624</v>
      </c>
      <c r="O497" s="73" t="n">
        <v>1.075</v>
      </c>
      <c r="P497" s="72" t="n">
        <f aca="false">Q497*R497</f>
        <v>2638.72</v>
      </c>
      <c r="Q497" s="73" t="n">
        <v>1.085</v>
      </c>
      <c r="R497" s="72" t="n">
        <v>2432</v>
      </c>
      <c r="S497" s="72" t="n">
        <f aca="false">G497*T497</f>
        <v>2432.1</v>
      </c>
      <c r="T497" s="92" t="n">
        <v>1.1</v>
      </c>
      <c r="U497" s="72" t="n">
        <f aca="false">I497*V497</f>
        <v>3897.26547200367</v>
      </c>
      <c r="V497" s="75" t="n">
        <f aca="false">H497*1.07</f>
        <v>3669.74149906184</v>
      </c>
      <c r="W497" s="76" t="n">
        <f aca="false">V497</f>
        <v>3669.74149906184</v>
      </c>
      <c r="X497" s="77" t="n">
        <f aca="false">W497*1.055</f>
        <v>3871.57728151024</v>
      </c>
    </row>
    <row r="498" customFormat="false" ht="13.95" hidden="false" customHeight="true" outlineLevel="0" collapsed="false">
      <c r="A498" s="128"/>
      <c r="B498" s="69" t="s">
        <v>602</v>
      </c>
      <c r="C498" s="177" t="n">
        <v>3264</v>
      </c>
      <c r="D498" s="71" t="n">
        <f aca="false">C498*1.0582</f>
        <v>3453.9648</v>
      </c>
      <c r="E498" s="71" t="n">
        <f aca="false">ROUND(D498,0)</f>
        <v>3454</v>
      </c>
      <c r="F498" s="71" t="n">
        <f aca="false">E498*1.092</f>
        <v>3771.768</v>
      </c>
      <c r="G498" s="72" t="n">
        <v>4149</v>
      </c>
      <c r="H498" s="91" t="n">
        <f aca="false">J498*I498</f>
        <v>6436.26268204248</v>
      </c>
      <c r="I498" s="73" t="n">
        <v>1.062</v>
      </c>
      <c r="J498" s="72" t="n">
        <f aca="false">K498*L498</f>
        <v>6060.51100004</v>
      </c>
      <c r="K498" s="73" t="n">
        <v>1.064</v>
      </c>
      <c r="L498" s="72" t="n">
        <f aca="false">M498*N498</f>
        <v>5695.968985</v>
      </c>
      <c r="M498" s="71" t="n">
        <v>1.07</v>
      </c>
      <c r="N498" s="72" t="n">
        <f aca="false">O498*P498</f>
        <v>5323.3355</v>
      </c>
      <c r="O498" s="73" t="n">
        <v>1.075</v>
      </c>
      <c r="P498" s="72" t="n">
        <f aca="false">Q498*R498</f>
        <v>4951.94</v>
      </c>
      <c r="Q498" s="73" t="n">
        <v>1.085</v>
      </c>
      <c r="R498" s="72" t="n">
        <v>4564</v>
      </c>
      <c r="S498" s="72" t="n">
        <f aca="false">G498*T498</f>
        <v>4563.9</v>
      </c>
      <c r="T498" s="92" t="n">
        <v>1.1</v>
      </c>
      <c r="U498" s="72" t="n">
        <f aca="false">I498*V498</f>
        <v>7313.78273611215</v>
      </c>
      <c r="V498" s="75" t="n">
        <f aca="false">H498*1.07</f>
        <v>6886.80106978545</v>
      </c>
      <c r="W498" s="76" t="n">
        <f aca="false">V498</f>
        <v>6886.80106978545</v>
      </c>
      <c r="X498" s="77" t="n">
        <f aca="false">W498*1.055</f>
        <v>7265.57512862365</v>
      </c>
    </row>
    <row r="499" customFormat="false" ht="13.95" hidden="false" customHeight="true" outlineLevel="0" collapsed="false">
      <c r="A499" s="128"/>
      <c r="B499" s="122" t="s">
        <v>603</v>
      </c>
      <c r="C499" s="128"/>
      <c r="D499" s="128"/>
      <c r="E499" s="128"/>
      <c r="F499" s="128"/>
      <c r="G499" s="72" t="n">
        <v>2500</v>
      </c>
      <c r="H499" s="91" t="n">
        <f aca="false">J499*I499</f>
        <v>4935.78426537</v>
      </c>
      <c r="I499" s="73" t="n">
        <v>1.062</v>
      </c>
      <c r="J499" s="72" t="n">
        <f aca="false">K499*L499</f>
        <v>4647.631135</v>
      </c>
      <c r="K499" s="73" t="n">
        <v>1.064</v>
      </c>
      <c r="L499" s="72" t="n">
        <f aca="false">M499*N499</f>
        <v>4368.074375</v>
      </c>
      <c r="M499" s="71" t="n">
        <v>1.07</v>
      </c>
      <c r="N499" s="72" t="n">
        <f aca="false">O499*P499</f>
        <v>4082.3125</v>
      </c>
      <c r="O499" s="73" t="n">
        <v>1.075</v>
      </c>
      <c r="P499" s="72" t="n">
        <f aca="false">Q499*R499</f>
        <v>3797.5</v>
      </c>
      <c r="Q499" s="73" t="n">
        <v>1.085</v>
      </c>
      <c r="R499" s="72" t="n">
        <v>3500</v>
      </c>
      <c r="S499" s="81" t="n">
        <v>3500</v>
      </c>
      <c r="T499" s="220"/>
      <c r="U499" s="81" t="n">
        <v>3501</v>
      </c>
      <c r="V499" s="75" t="n">
        <f aca="false">H499*1.07</f>
        <v>5281.2891639459</v>
      </c>
      <c r="W499" s="76" t="n">
        <f aca="false">V499</f>
        <v>5281.2891639459</v>
      </c>
      <c r="X499" s="77" t="n">
        <f aca="false">W499*1.055-1</f>
        <v>5570.76006796293</v>
      </c>
    </row>
    <row r="500" customFormat="false" ht="42.75" hidden="false" customHeight="true" outlineLevel="0" collapsed="false">
      <c r="A500" s="122" t="s">
        <v>604</v>
      </c>
      <c r="B500" s="84" t="s">
        <v>605</v>
      </c>
      <c r="C500" s="177"/>
      <c r="D500" s="128"/>
      <c r="E500" s="71"/>
      <c r="F500" s="71" t="n">
        <v>1842</v>
      </c>
      <c r="G500" s="72" t="n">
        <v>2026</v>
      </c>
      <c r="H500" s="127" t="n">
        <f aca="false">J500*I500</f>
        <v>3143.38946500278</v>
      </c>
      <c r="I500" s="73" t="n">
        <v>1.062</v>
      </c>
      <c r="J500" s="72" t="n">
        <f aca="false">K500*L500</f>
        <v>2959.87708569</v>
      </c>
      <c r="K500" s="73" t="n">
        <v>1.064</v>
      </c>
      <c r="L500" s="72" t="n">
        <f aca="false">M500*N500</f>
        <v>2781.83936625</v>
      </c>
      <c r="M500" s="71" t="n">
        <v>1.07</v>
      </c>
      <c r="N500" s="72" t="n">
        <f aca="false">O500*P500</f>
        <v>2599.849875</v>
      </c>
      <c r="O500" s="73" t="n">
        <v>1.075</v>
      </c>
      <c r="P500" s="72" t="n">
        <f aca="false">Q500*R500</f>
        <v>2418.465</v>
      </c>
      <c r="Q500" s="73" t="n">
        <v>1.085</v>
      </c>
      <c r="R500" s="72" t="n">
        <v>2229</v>
      </c>
      <c r="S500" s="72" t="n">
        <f aca="false">G500*T500</f>
        <v>2228.6</v>
      </c>
      <c r="T500" s="92" t="n">
        <v>1.1</v>
      </c>
      <c r="U500" s="72" t="n">
        <f aca="false">I500*V500</f>
        <v>3571.95918466126</v>
      </c>
      <c r="V500" s="168" t="n">
        <f aca="false">H500*1.07</f>
        <v>3363.42672755298</v>
      </c>
      <c r="W500" s="169" t="n">
        <f aca="false">V500</f>
        <v>3363.42672755298</v>
      </c>
      <c r="X500" s="77" t="n">
        <f aca="false">W500*1.055</f>
        <v>3548.41519756839</v>
      </c>
    </row>
    <row r="501" customFormat="false" ht="28.5" hidden="false" customHeight="true" outlineLevel="0" collapsed="false">
      <c r="A501" s="167" t="s">
        <v>606</v>
      </c>
      <c r="B501" s="123" t="s">
        <v>607</v>
      </c>
      <c r="C501" s="123"/>
      <c r="D501" s="123"/>
      <c r="E501" s="123"/>
      <c r="F501" s="123"/>
      <c r="G501" s="123"/>
      <c r="H501" s="123"/>
      <c r="I501" s="123"/>
      <c r="J501" s="123"/>
      <c r="K501" s="71"/>
      <c r="L501" s="72"/>
      <c r="M501" s="71"/>
      <c r="N501" s="72"/>
      <c r="O501" s="73"/>
      <c r="P501" s="72"/>
      <c r="Q501" s="73"/>
      <c r="R501" s="72"/>
      <c r="S501" s="72"/>
      <c r="T501" s="92"/>
      <c r="U501" s="72"/>
      <c r="V501" s="75"/>
      <c r="X501" s="77"/>
    </row>
    <row r="502" customFormat="false" ht="14.1" hidden="false" customHeight="true" outlineLevel="0" collapsed="false">
      <c r="A502" s="167"/>
      <c r="B502" s="223" t="s">
        <v>608</v>
      </c>
      <c r="C502" s="236" t="n">
        <v>954</v>
      </c>
      <c r="D502" s="180" t="n">
        <f aca="false">C502*1.0582</f>
        <v>1009.5228</v>
      </c>
      <c r="E502" s="180" t="n">
        <f aca="false">ROUND(D502,0)</f>
        <v>1010</v>
      </c>
      <c r="F502" s="180" t="n">
        <f aca="false">E502*1.092</f>
        <v>1102.92</v>
      </c>
      <c r="G502" s="181" t="n">
        <v>1213</v>
      </c>
      <c r="H502" s="91" t="n">
        <f aca="false">J502*I502</f>
        <v>1881.23891714388</v>
      </c>
      <c r="I502" s="73" t="n">
        <v>1.062</v>
      </c>
      <c r="J502" s="181" t="n">
        <f aca="false">K502*L502</f>
        <v>1771.41140974</v>
      </c>
      <c r="K502" s="73" t="n">
        <v>1.064</v>
      </c>
      <c r="L502" s="72" t="n">
        <f aca="false">M502*N502</f>
        <v>1664.8603475</v>
      </c>
      <c r="M502" s="71" t="n">
        <v>1.07</v>
      </c>
      <c r="N502" s="72" t="n">
        <f aca="false">O502*P502</f>
        <v>1555.94425</v>
      </c>
      <c r="O502" s="73" t="n">
        <v>1.075</v>
      </c>
      <c r="P502" s="72" t="n">
        <f aca="false">Q502*R502</f>
        <v>1447.39</v>
      </c>
      <c r="Q502" s="73" t="n">
        <v>1.085</v>
      </c>
      <c r="R502" s="72" t="n">
        <v>1334</v>
      </c>
      <c r="S502" s="72" t="n">
        <f aca="false">G502*T502</f>
        <v>1334.3</v>
      </c>
      <c r="T502" s="92" t="n">
        <v>1.1</v>
      </c>
      <c r="U502" s="72" t="n">
        <f aca="false">I502*V502</f>
        <v>2137.72703110728</v>
      </c>
      <c r="V502" s="75" t="n">
        <f aca="false">H502*1.07</f>
        <v>2012.92564134395</v>
      </c>
      <c r="W502" s="76" t="n">
        <f aca="false">V502</f>
        <v>2012.92564134395</v>
      </c>
      <c r="X502" s="77" t="n">
        <f aca="false">W502*1.055</f>
        <v>2123.63655161787</v>
      </c>
    </row>
    <row r="503" customFormat="false" ht="14.1" hidden="false" customHeight="true" outlineLevel="0" collapsed="false">
      <c r="A503" s="167"/>
      <c r="B503" s="223" t="s">
        <v>609</v>
      </c>
      <c r="C503" s="236"/>
      <c r="D503" s="180"/>
      <c r="E503" s="180"/>
      <c r="F503" s="180"/>
      <c r="G503" s="181"/>
      <c r="H503" s="91" t="n">
        <f aca="false">J503*I503</f>
        <v>847.476</v>
      </c>
      <c r="I503" s="73" t="n">
        <v>1.062</v>
      </c>
      <c r="J503" s="181" t="n">
        <f aca="false">L503*K503</f>
        <v>798</v>
      </c>
      <c r="K503" s="73" t="n">
        <v>1.064</v>
      </c>
      <c r="L503" s="72" t="n">
        <v>750</v>
      </c>
      <c r="M503" s="71"/>
      <c r="N503" s="72"/>
      <c r="O503" s="73"/>
      <c r="P503" s="72"/>
      <c r="Q503" s="73"/>
      <c r="R503" s="72"/>
      <c r="S503" s="72"/>
      <c r="T503" s="92"/>
      <c r="U503" s="72"/>
      <c r="V503" s="75" t="n">
        <f aca="false">H503*1.07</f>
        <v>906.79932</v>
      </c>
      <c r="W503" s="76" t="n">
        <f aca="false">V503</f>
        <v>906.79932</v>
      </c>
      <c r="X503" s="77" t="n">
        <f aca="false">W503*1.055</f>
        <v>956.6732826</v>
      </c>
    </row>
    <row r="504" customFormat="false" ht="14.1" hidden="false" customHeight="true" outlineLevel="0" collapsed="false">
      <c r="A504" s="167"/>
      <c r="B504" s="223" t="s">
        <v>610</v>
      </c>
      <c r="C504" s="236"/>
      <c r="D504" s="180"/>
      <c r="E504" s="180"/>
      <c r="F504" s="180"/>
      <c r="G504" s="181"/>
      <c r="H504" s="91" t="n">
        <f aca="false">J504*I504</f>
        <v>3143.570976</v>
      </c>
      <c r="I504" s="73" t="n">
        <v>1.062</v>
      </c>
      <c r="J504" s="181" t="n">
        <f aca="false">L504*K504</f>
        <v>2960.048</v>
      </c>
      <c r="K504" s="73" t="n">
        <v>1.064</v>
      </c>
      <c r="L504" s="72" t="n">
        <v>2782</v>
      </c>
      <c r="M504" s="71"/>
      <c r="N504" s="72"/>
      <c r="O504" s="73"/>
      <c r="P504" s="72"/>
      <c r="Q504" s="73"/>
      <c r="R504" s="72"/>
      <c r="S504" s="72"/>
      <c r="T504" s="92"/>
      <c r="U504" s="72"/>
      <c r="V504" s="75" t="n">
        <f aca="false">H504*1.07</f>
        <v>3363.62094432</v>
      </c>
      <c r="W504" s="76" t="n">
        <f aca="false">V504</f>
        <v>3363.62094432</v>
      </c>
      <c r="X504" s="77" t="n">
        <f aca="false">W504*1.055</f>
        <v>3548.6200962576</v>
      </c>
    </row>
    <row r="505" customFormat="false" ht="30" hidden="false" customHeight="true" outlineLevel="0" collapsed="false">
      <c r="A505" s="237" t="s">
        <v>611</v>
      </c>
      <c r="B505" s="123" t="s">
        <v>612</v>
      </c>
      <c r="C505" s="123"/>
      <c r="D505" s="123"/>
      <c r="E505" s="123"/>
      <c r="F505" s="123"/>
      <c r="G505" s="123"/>
      <c r="H505" s="123"/>
      <c r="I505" s="123"/>
      <c r="J505" s="123"/>
      <c r="K505" s="73"/>
      <c r="L505" s="72"/>
      <c r="M505" s="71"/>
      <c r="N505" s="72"/>
      <c r="O505" s="73"/>
      <c r="P505" s="72"/>
      <c r="Q505" s="73"/>
      <c r="R505" s="72"/>
      <c r="S505" s="72"/>
      <c r="T505" s="92"/>
      <c r="U505" s="72"/>
      <c r="V505" s="75"/>
      <c r="X505" s="77"/>
    </row>
    <row r="506" customFormat="false" ht="14.1" hidden="false" customHeight="true" outlineLevel="0" collapsed="false">
      <c r="A506" s="237"/>
      <c r="B506" s="223" t="s">
        <v>610</v>
      </c>
      <c r="C506" s="236"/>
      <c r="D506" s="180"/>
      <c r="E506" s="180"/>
      <c r="F506" s="180"/>
      <c r="G506" s="181"/>
      <c r="H506" s="91" t="n">
        <f aca="false">J506*I506</f>
        <v>3143.52</v>
      </c>
      <c r="I506" s="73" t="n">
        <v>1.062</v>
      </c>
      <c r="J506" s="181" t="n">
        <v>2960</v>
      </c>
      <c r="K506" s="73"/>
      <c r="L506" s="72"/>
      <c r="M506" s="71"/>
      <c r="N506" s="72"/>
      <c r="O506" s="73"/>
      <c r="P506" s="72"/>
      <c r="Q506" s="73"/>
      <c r="R506" s="72"/>
      <c r="S506" s="72"/>
      <c r="T506" s="92"/>
      <c r="U506" s="72"/>
      <c r="V506" s="75" t="n">
        <f aca="false">H506*1.07</f>
        <v>3363.5664</v>
      </c>
      <c r="W506" s="76" t="n">
        <f aca="false">V506</f>
        <v>3363.5664</v>
      </c>
      <c r="X506" s="77" t="n">
        <f aca="false">W506*1.055</f>
        <v>3548.562552</v>
      </c>
    </row>
    <row r="507" customFormat="false" ht="14.1" hidden="false" customHeight="true" outlineLevel="0" collapsed="false">
      <c r="A507" s="167" t="s">
        <v>613</v>
      </c>
      <c r="B507" s="123" t="s">
        <v>614</v>
      </c>
      <c r="C507" s="123"/>
      <c r="D507" s="123"/>
      <c r="E507" s="123"/>
      <c r="F507" s="123"/>
      <c r="G507" s="123"/>
      <c r="H507" s="123"/>
      <c r="I507" s="123"/>
      <c r="J507" s="123"/>
      <c r="K507" s="71"/>
      <c r="L507" s="72"/>
      <c r="M507" s="71"/>
      <c r="N507" s="72"/>
      <c r="O507" s="73"/>
      <c r="P507" s="72"/>
      <c r="Q507" s="73"/>
      <c r="R507" s="72"/>
      <c r="S507" s="72"/>
      <c r="T507" s="92"/>
      <c r="U507" s="72"/>
      <c r="V507" s="75"/>
      <c r="X507" s="77"/>
    </row>
    <row r="508" customFormat="false" ht="14.1" hidden="false" customHeight="true" outlineLevel="0" collapsed="false">
      <c r="A508" s="167"/>
      <c r="B508" s="223" t="s">
        <v>615</v>
      </c>
      <c r="C508" s="236" t="s">
        <v>273</v>
      </c>
      <c r="D508" s="236" t="s">
        <v>273</v>
      </c>
      <c r="E508" s="236" t="s">
        <v>273</v>
      </c>
      <c r="F508" s="236" t="s">
        <v>273</v>
      </c>
      <c r="G508" s="238" t="s">
        <v>273</v>
      </c>
      <c r="H508" s="238" t="s">
        <v>273</v>
      </c>
      <c r="I508" s="238"/>
      <c r="J508" s="238" t="s">
        <v>273</v>
      </c>
      <c r="K508" s="71"/>
      <c r="L508" s="239" t="s">
        <v>273</v>
      </c>
      <c r="M508" s="71"/>
      <c r="N508" s="72"/>
      <c r="O508" s="73" t="n">
        <v>1.075</v>
      </c>
      <c r="P508" s="239" t="s">
        <v>273</v>
      </c>
      <c r="Q508" s="73" t="n">
        <v>1.085</v>
      </c>
      <c r="R508" s="72" t="str">
        <f aca="false">S508</f>
        <v>договорная</v>
      </c>
      <c r="S508" s="239" t="s">
        <v>273</v>
      </c>
      <c r="T508" s="92" t="n">
        <v>1.1</v>
      </c>
      <c r="U508" s="239" t="s">
        <v>273</v>
      </c>
      <c r="V508" s="240"/>
      <c r="W508" s="51" t="s">
        <v>273</v>
      </c>
      <c r="X508" s="51" t="s">
        <v>273</v>
      </c>
    </row>
    <row r="509" customFormat="false" ht="14.1" hidden="false" customHeight="true" outlineLevel="0" collapsed="false">
      <c r="A509" s="167"/>
      <c r="B509" s="223" t="s">
        <v>616</v>
      </c>
      <c r="C509" s="236" t="s">
        <v>273</v>
      </c>
      <c r="D509" s="236" t="s">
        <v>273</v>
      </c>
      <c r="E509" s="236" t="s">
        <v>273</v>
      </c>
      <c r="F509" s="236" t="s">
        <v>273</v>
      </c>
      <c r="G509" s="238" t="s">
        <v>273</v>
      </c>
      <c r="H509" s="238" t="s">
        <v>273</v>
      </c>
      <c r="I509" s="238"/>
      <c r="J509" s="238" t="s">
        <v>273</v>
      </c>
      <c r="K509" s="71"/>
      <c r="L509" s="239" t="s">
        <v>273</v>
      </c>
      <c r="M509" s="71"/>
      <c r="N509" s="72"/>
      <c r="O509" s="73" t="n">
        <v>1.075</v>
      </c>
      <c r="P509" s="239" t="s">
        <v>273</v>
      </c>
      <c r="Q509" s="73" t="n">
        <v>1.085</v>
      </c>
      <c r="R509" s="72" t="str">
        <f aca="false">S509</f>
        <v>договорная</v>
      </c>
      <c r="S509" s="239" t="s">
        <v>273</v>
      </c>
      <c r="T509" s="92" t="n">
        <v>1.1</v>
      </c>
      <c r="U509" s="239" t="s">
        <v>273</v>
      </c>
      <c r="V509" s="240"/>
      <c r="W509" s="51" t="s">
        <v>273</v>
      </c>
      <c r="X509" s="51" t="s">
        <v>273</v>
      </c>
    </row>
    <row r="510" customFormat="false" ht="27.9" hidden="false" customHeight="true" outlineLevel="0" collapsed="false">
      <c r="A510" s="122" t="s">
        <v>617</v>
      </c>
      <c r="B510" s="62" t="s">
        <v>618</v>
      </c>
      <c r="C510" s="62"/>
      <c r="D510" s="62"/>
      <c r="E510" s="62"/>
      <c r="F510" s="62"/>
      <c r="G510" s="62"/>
      <c r="H510" s="62"/>
      <c r="I510" s="62"/>
      <c r="J510" s="62"/>
      <c r="K510" s="71"/>
      <c r="L510" s="72"/>
      <c r="M510" s="71"/>
      <c r="N510" s="72"/>
      <c r="O510" s="73"/>
      <c r="P510" s="72"/>
      <c r="Q510" s="73"/>
      <c r="R510" s="72"/>
      <c r="S510" s="72"/>
      <c r="T510" s="92"/>
      <c r="U510" s="72"/>
      <c r="V510" s="75"/>
      <c r="X510" s="77"/>
    </row>
    <row r="511" customFormat="false" ht="14.1" hidden="false" customHeight="true" outlineLevel="0" collapsed="false">
      <c r="A511" s="122"/>
      <c r="B511" s="69" t="s">
        <v>619</v>
      </c>
      <c r="C511" s="177"/>
      <c r="D511" s="177"/>
      <c r="E511" s="177"/>
      <c r="F511" s="70" t="n">
        <v>200</v>
      </c>
      <c r="G511" s="72" t="n">
        <v>220</v>
      </c>
      <c r="H511" s="91" t="n">
        <f aca="false">J511*I511</f>
        <v>714.8601306</v>
      </c>
      <c r="I511" s="73" t="n">
        <v>1.062</v>
      </c>
      <c r="J511" s="72" t="n">
        <f aca="false">K511*L511</f>
        <v>673.1263</v>
      </c>
      <c r="K511" s="73" t="n">
        <v>1.064</v>
      </c>
      <c r="L511" s="72" t="n">
        <f aca="false">M511*N511</f>
        <v>632.6375</v>
      </c>
      <c r="M511" s="71" t="n">
        <v>1.07</v>
      </c>
      <c r="N511" s="72" t="n">
        <f aca="false">O511*P511</f>
        <v>591.25</v>
      </c>
      <c r="O511" s="73" t="n">
        <v>1.075</v>
      </c>
      <c r="P511" s="149" t="n">
        <v>550</v>
      </c>
      <c r="Q511" s="73" t="n">
        <v>1.085</v>
      </c>
      <c r="R511" s="72" t="n">
        <v>242</v>
      </c>
      <c r="S511" s="72" t="n">
        <f aca="false">G511*T511</f>
        <v>242</v>
      </c>
      <c r="T511" s="92" t="n">
        <v>1.1</v>
      </c>
      <c r="U511" s="72" t="n">
        <f aca="false">I511*V511</f>
        <v>812.324160806004</v>
      </c>
      <c r="V511" s="75" t="n">
        <f aca="false">H511*1.07</f>
        <v>764.900339742</v>
      </c>
      <c r="W511" s="76" t="n">
        <f aca="false">V511</f>
        <v>764.900339742</v>
      </c>
      <c r="X511" s="77" t="n">
        <f aca="false">W511*1.055</f>
        <v>806.96985842781</v>
      </c>
    </row>
    <row r="512" customFormat="false" ht="14.1" hidden="false" customHeight="true" outlineLevel="0" collapsed="false">
      <c r="A512" s="122"/>
      <c r="B512" s="69" t="s">
        <v>620</v>
      </c>
      <c r="C512" s="177"/>
      <c r="D512" s="177"/>
      <c r="E512" s="177"/>
      <c r="F512" s="70" t="n">
        <v>1087</v>
      </c>
      <c r="G512" s="72" t="n">
        <v>1196</v>
      </c>
      <c r="H512" s="91" t="n">
        <f aca="false">J512*I512</f>
        <v>1855.85488377912</v>
      </c>
      <c r="I512" s="73" t="n">
        <v>1.062</v>
      </c>
      <c r="J512" s="72" t="n">
        <f aca="false">K512*L512</f>
        <v>1747.50930676</v>
      </c>
      <c r="K512" s="73" t="n">
        <v>1.064</v>
      </c>
      <c r="L512" s="72" t="n">
        <f aca="false">M512*N512</f>
        <v>1642.395965</v>
      </c>
      <c r="M512" s="71" t="n">
        <v>1.07</v>
      </c>
      <c r="N512" s="72" t="n">
        <f aca="false">O512*P512</f>
        <v>1534.9495</v>
      </c>
      <c r="O512" s="73" t="n">
        <v>1.075</v>
      </c>
      <c r="P512" s="72" t="n">
        <f aca="false">Q512*R512</f>
        <v>1427.86</v>
      </c>
      <c r="Q512" s="73" t="n">
        <v>1.085</v>
      </c>
      <c r="R512" s="72" t="n">
        <v>1316</v>
      </c>
      <c r="S512" s="72" t="n">
        <f aca="false">G512*T512</f>
        <v>1315.6</v>
      </c>
      <c r="T512" s="92" t="n">
        <v>1.1</v>
      </c>
      <c r="U512" s="72" t="n">
        <f aca="false">I512*V512</f>
        <v>2108.88213863357</v>
      </c>
      <c r="V512" s="75" t="n">
        <f aca="false">H512*1.07</f>
        <v>1985.76472564366</v>
      </c>
      <c r="W512" s="76" t="n">
        <f aca="false">V512</f>
        <v>1985.76472564366</v>
      </c>
      <c r="X512" s="77" t="n">
        <f aca="false">W512*1.055</f>
        <v>2094.98178555406</v>
      </c>
    </row>
    <row r="513" customFormat="false" ht="14.1" hidden="false" customHeight="true" outlineLevel="0" collapsed="false">
      <c r="A513" s="122"/>
      <c r="B513" s="69" t="s">
        <v>621</v>
      </c>
      <c r="C513" s="177"/>
      <c r="D513" s="177"/>
      <c r="E513" s="177"/>
      <c r="F513" s="70" t="n">
        <v>740</v>
      </c>
      <c r="G513" s="72" t="n">
        <v>814</v>
      </c>
      <c r="H513" s="91" t="n">
        <f aca="false">J513*I513</f>
        <v>1262.1505478589</v>
      </c>
      <c r="I513" s="73" t="n">
        <v>1.062</v>
      </c>
      <c r="J513" s="72" t="n">
        <f aca="false">K513*L513</f>
        <v>1188.46567595</v>
      </c>
      <c r="K513" s="73" t="n">
        <v>1.064</v>
      </c>
      <c r="L513" s="72" t="n">
        <f aca="false">M513*N513</f>
        <v>1116.97901875</v>
      </c>
      <c r="M513" s="71" t="n">
        <v>1.07</v>
      </c>
      <c r="N513" s="72" t="n">
        <f aca="false">O513*P513</f>
        <v>1043.905625</v>
      </c>
      <c r="O513" s="73" t="n">
        <v>1.075</v>
      </c>
      <c r="P513" s="72" t="n">
        <f aca="false">Q513*R513</f>
        <v>971.075</v>
      </c>
      <c r="Q513" s="73" t="n">
        <v>1.085</v>
      </c>
      <c r="R513" s="72" t="n">
        <v>895</v>
      </c>
      <c r="S513" s="72" t="n">
        <f aca="false">G513*T513</f>
        <v>895.4</v>
      </c>
      <c r="T513" s="92" t="n">
        <v>1.1</v>
      </c>
      <c r="U513" s="72" t="n">
        <f aca="false">I513*V513</f>
        <v>1434.23215355398</v>
      </c>
      <c r="V513" s="75" t="n">
        <f aca="false">H513*1.07</f>
        <v>1350.50108620902</v>
      </c>
      <c r="W513" s="76" t="n">
        <f aca="false">V513</f>
        <v>1350.50108620902</v>
      </c>
      <c r="X513" s="77" t="n">
        <f aca="false">W513*1.055</f>
        <v>1424.77864595052</v>
      </c>
    </row>
    <row r="514" customFormat="false" ht="15" hidden="false" customHeight="true" outlineLevel="0" collapsed="false">
      <c r="A514" s="122" t="s">
        <v>622</v>
      </c>
      <c r="B514" s="241" t="s">
        <v>623</v>
      </c>
      <c r="C514" s="177" t="n">
        <v>885</v>
      </c>
      <c r="D514" s="71" t="n">
        <f aca="false">C514*1.0582</f>
        <v>936.507</v>
      </c>
      <c r="E514" s="71" t="n">
        <f aca="false">ROUND(D514,0)</f>
        <v>937</v>
      </c>
      <c r="F514" s="71" t="n">
        <f aca="false">E514*1.092</f>
        <v>1023.204</v>
      </c>
      <c r="G514" s="72" t="n">
        <v>1125</v>
      </c>
      <c r="H514" s="91" t="n">
        <f aca="false">J514*I514</f>
        <v>1745.85740586516</v>
      </c>
      <c r="I514" s="73" t="n">
        <v>1.062</v>
      </c>
      <c r="J514" s="72" t="n">
        <f aca="false">K514*L514</f>
        <v>1643.93352718</v>
      </c>
      <c r="K514" s="73" t="n">
        <v>1.064</v>
      </c>
      <c r="L514" s="72" t="n">
        <f aca="false">M514*N514</f>
        <v>1545.0503075</v>
      </c>
      <c r="M514" s="71" t="n">
        <v>1.07</v>
      </c>
      <c r="N514" s="72" t="n">
        <f aca="false">O514*P514</f>
        <v>1443.97225</v>
      </c>
      <c r="O514" s="73" t="n">
        <v>1.075</v>
      </c>
      <c r="P514" s="72" t="n">
        <f aca="false">Q514*R514</f>
        <v>1343.23</v>
      </c>
      <c r="Q514" s="73" t="n">
        <v>1.085</v>
      </c>
      <c r="R514" s="72" t="n">
        <v>1238</v>
      </c>
      <c r="S514" s="72" t="n">
        <f aca="false">G514*T514</f>
        <v>1237.5</v>
      </c>
      <c r="T514" s="92" t="n">
        <v>1.1</v>
      </c>
      <c r="U514" s="72" t="n">
        <f aca="false">I514*V514</f>
        <v>1983.88760458082</v>
      </c>
      <c r="V514" s="75" t="n">
        <f aca="false">H514*1.07</f>
        <v>1868.06742427572</v>
      </c>
      <c r="W514" s="76" t="n">
        <f aca="false">V514</f>
        <v>1868.06742427572</v>
      </c>
      <c r="X514" s="77" t="n">
        <f aca="false">W514*1.055</f>
        <v>1970.81113261089</v>
      </c>
    </row>
    <row r="515" customFormat="false" ht="15" hidden="false" customHeight="true" outlineLevel="0" collapsed="false">
      <c r="A515" s="122" t="s">
        <v>624</v>
      </c>
      <c r="B515" s="69" t="s">
        <v>625</v>
      </c>
      <c r="C515" s="177" t="n">
        <v>885</v>
      </c>
      <c r="D515" s="71" t="n">
        <f aca="false">C515*1.0582</f>
        <v>936.507</v>
      </c>
      <c r="E515" s="71" t="n">
        <f aca="false">ROUND(D515,0)</f>
        <v>937</v>
      </c>
      <c r="F515" s="71" t="n">
        <f aca="false">E515*1.092</f>
        <v>1023.204</v>
      </c>
      <c r="G515" s="72" t="n">
        <v>1125</v>
      </c>
      <c r="H515" s="91" t="n">
        <f aca="false">J515*I515</f>
        <v>1745.15229382725</v>
      </c>
      <c r="I515" s="73" t="n">
        <v>1.062</v>
      </c>
      <c r="J515" s="72" t="n">
        <f aca="false">K515*L515</f>
        <v>1643.269579875</v>
      </c>
      <c r="K515" s="73" t="n">
        <v>1.064</v>
      </c>
      <c r="L515" s="72" t="n">
        <f aca="false">M515*N515</f>
        <v>1544.426296875</v>
      </c>
      <c r="M515" s="71" t="n">
        <v>1.07</v>
      </c>
      <c r="N515" s="72" t="n">
        <f aca="false">O515*P515</f>
        <v>1443.3890625</v>
      </c>
      <c r="O515" s="73" t="n">
        <v>1.075</v>
      </c>
      <c r="P515" s="72" t="n">
        <f aca="false">Q515*R515</f>
        <v>1342.6875</v>
      </c>
      <c r="Q515" s="73" t="n">
        <v>1.085</v>
      </c>
      <c r="R515" s="72" t="n">
        <f aca="false">S515</f>
        <v>1237.5</v>
      </c>
      <c r="S515" s="72" t="n">
        <f aca="false">G515*T515</f>
        <v>1237.5</v>
      </c>
      <c r="T515" s="92" t="n">
        <v>1.1</v>
      </c>
      <c r="U515" s="72" t="n">
        <f aca="false">I515*V515</f>
        <v>1983.08635756766</v>
      </c>
      <c r="V515" s="75" t="n">
        <f aca="false">H515*1.07</f>
        <v>1867.31295439516</v>
      </c>
      <c r="W515" s="76" t="n">
        <f aca="false">V515</f>
        <v>1867.31295439516</v>
      </c>
      <c r="X515" s="77" t="n">
        <f aca="false">W515*1.055</f>
        <v>1970.01516688689</v>
      </c>
    </row>
    <row r="516" customFormat="false" ht="46.5" hidden="false" customHeight="true" outlineLevel="0" collapsed="false">
      <c r="A516" s="122" t="s">
        <v>626</v>
      </c>
      <c r="B516" s="223" t="s">
        <v>627</v>
      </c>
      <c r="C516" s="236"/>
      <c r="D516" s="180"/>
      <c r="E516" s="180"/>
      <c r="F516" s="180" t="n">
        <v>1532</v>
      </c>
      <c r="G516" s="181" t="n">
        <v>1685</v>
      </c>
      <c r="H516" s="242" t="n">
        <f aca="false">J516*I516</f>
        <v>3922.632498456</v>
      </c>
      <c r="I516" s="73" t="n">
        <v>1.062</v>
      </c>
      <c r="J516" s="72" t="n">
        <f aca="false">K516*L516</f>
        <v>3693.627588</v>
      </c>
      <c r="K516" s="73" t="n">
        <v>1.064</v>
      </c>
      <c r="L516" s="72" t="n">
        <f aca="false">M516*N516</f>
        <v>3471.4545</v>
      </c>
      <c r="M516" s="71" t="n">
        <v>1.07</v>
      </c>
      <c r="N516" s="72" t="n">
        <f aca="false">O516*P516</f>
        <v>3244.35</v>
      </c>
      <c r="O516" s="73" t="n">
        <v>1.075</v>
      </c>
      <c r="P516" s="149" t="n">
        <v>3018</v>
      </c>
      <c r="Q516" s="73" t="n">
        <v>1.085</v>
      </c>
      <c r="R516" s="72" t="n">
        <v>1854</v>
      </c>
      <c r="S516" s="72" t="n">
        <f aca="false">G516*T516</f>
        <v>1853.5</v>
      </c>
      <c r="T516" s="92" t="n">
        <v>1.1</v>
      </c>
      <c r="U516" s="72" t="n">
        <f aca="false">I516*V516</f>
        <v>4457.44421329549</v>
      </c>
      <c r="V516" s="168" t="n">
        <f aca="false">H516*1.07</f>
        <v>4197.21677334792</v>
      </c>
      <c r="W516" s="169" t="n">
        <f aca="false">V516</f>
        <v>4197.21677334792</v>
      </c>
      <c r="X516" s="173" t="n">
        <f aca="false">W516*1.055</f>
        <v>4428.06369588206</v>
      </c>
    </row>
    <row r="517" s="86" customFormat="true" ht="27.9" hidden="false" customHeight="true" outlineLevel="0" collapsed="false">
      <c r="A517" s="122" t="s">
        <v>628</v>
      </c>
      <c r="B517" s="223" t="s">
        <v>629</v>
      </c>
      <c r="C517" s="236" t="n">
        <v>1612</v>
      </c>
      <c r="D517" s="180" t="n">
        <f aca="false">C517*1.0582</f>
        <v>1705.8184</v>
      </c>
      <c r="E517" s="180" t="n">
        <f aca="false">ROUND(D517,0)</f>
        <v>1706</v>
      </c>
      <c r="F517" s="180" t="n">
        <f aca="false">E517*1.092</f>
        <v>1862.952</v>
      </c>
      <c r="G517" s="181" t="n">
        <v>2050</v>
      </c>
      <c r="H517" s="242" t="n">
        <v>2615</v>
      </c>
      <c r="I517" s="73" t="n">
        <v>1.062</v>
      </c>
      <c r="J517" s="72" t="n">
        <f aca="false">K517*L517</f>
        <v>796.736766</v>
      </c>
      <c r="K517" s="73" t="n">
        <v>1.064</v>
      </c>
      <c r="L517" s="72" t="n">
        <f aca="false">M517*N517</f>
        <v>748.81275</v>
      </c>
      <c r="M517" s="71" t="n">
        <v>1.07</v>
      </c>
      <c r="N517" s="72" t="n">
        <f aca="false">O517*P517</f>
        <v>699.825</v>
      </c>
      <c r="O517" s="73" t="n">
        <v>1.075</v>
      </c>
      <c r="P517" s="72" t="n">
        <f aca="false">Q517*R517</f>
        <v>651</v>
      </c>
      <c r="Q517" s="73" t="n">
        <v>1.085</v>
      </c>
      <c r="R517" s="72" t="n">
        <v>600</v>
      </c>
      <c r="S517" s="72" t="n">
        <v>600</v>
      </c>
      <c r="T517" s="243" t="s">
        <v>630</v>
      </c>
      <c r="U517" s="72" t="n">
        <v>600</v>
      </c>
      <c r="V517" s="168" t="n">
        <f aca="false">H517*1.07</f>
        <v>2798.05</v>
      </c>
      <c r="W517" s="169" t="n">
        <f aca="false">V517</f>
        <v>2798.05</v>
      </c>
      <c r="X517" s="77" t="n">
        <f aca="false">W517*1.055</f>
        <v>2951.94275</v>
      </c>
    </row>
    <row r="518" customFormat="false" ht="28.5" hidden="false" customHeight="true" outlineLevel="0" collapsed="false">
      <c r="A518" s="122" t="s">
        <v>631</v>
      </c>
      <c r="B518" s="62" t="s">
        <v>632</v>
      </c>
      <c r="C518" s="62"/>
      <c r="D518" s="62"/>
      <c r="E518" s="62"/>
      <c r="F518" s="62"/>
      <c r="G518" s="62"/>
      <c r="H518" s="62"/>
      <c r="I518" s="62"/>
      <c r="J518" s="62"/>
      <c r="K518" s="71"/>
      <c r="L518" s="72"/>
      <c r="M518" s="71"/>
      <c r="N518" s="72"/>
      <c r="O518" s="73" t="n">
        <v>1.075</v>
      </c>
      <c r="P518" s="72"/>
      <c r="Q518" s="73"/>
      <c r="R518" s="72"/>
      <c r="S518" s="72"/>
      <c r="T518" s="92"/>
      <c r="U518" s="72"/>
      <c r="V518" s="240"/>
      <c r="W518" s="158"/>
      <c r="X518" s="77"/>
    </row>
    <row r="519" customFormat="false" ht="14.1" hidden="false" customHeight="true" outlineLevel="0" collapsed="false">
      <c r="A519" s="122"/>
      <c r="B519" s="69" t="s">
        <v>633</v>
      </c>
      <c r="C519" s="177" t="s">
        <v>273</v>
      </c>
      <c r="D519" s="177" t="s">
        <v>273</v>
      </c>
      <c r="E519" s="177" t="s">
        <v>273</v>
      </c>
      <c r="F519" s="177" t="s">
        <v>273</v>
      </c>
      <c r="G519" s="239" t="s">
        <v>273</v>
      </c>
      <c r="H519" s="239" t="s">
        <v>273</v>
      </c>
      <c r="I519" s="239"/>
      <c r="J519" s="239" t="s">
        <v>273</v>
      </c>
      <c r="K519" s="71"/>
      <c r="L519" s="239" t="s">
        <v>273</v>
      </c>
      <c r="M519" s="71"/>
      <c r="N519" s="72"/>
      <c r="O519" s="73" t="n">
        <v>1.075</v>
      </c>
      <c r="P519" s="239" t="s">
        <v>273</v>
      </c>
      <c r="Q519" s="73" t="n">
        <v>1.085</v>
      </c>
      <c r="R519" s="72" t="str">
        <f aca="false">S519</f>
        <v>договорная</v>
      </c>
      <c r="S519" s="239" t="s">
        <v>273</v>
      </c>
      <c r="T519" s="92" t="n">
        <v>1.1</v>
      </c>
      <c r="U519" s="239" t="s">
        <v>273</v>
      </c>
      <c r="V519" s="240"/>
      <c r="W519" s="51" t="s">
        <v>634</v>
      </c>
      <c r="X519" s="51" t="s">
        <v>273</v>
      </c>
    </row>
    <row r="520" customFormat="false" ht="14.1" hidden="false" customHeight="true" outlineLevel="0" collapsed="false">
      <c r="A520" s="122"/>
      <c r="B520" s="69" t="s">
        <v>635</v>
      </c>
      <c r="C520" s="177" t="s">
        <v>273</v>
      </c>
      <c r="D520" s="177" t="s">
        <v>273</v>
      </c>
      <c r="E520" s="177" t="s">
        <v>273</v>
      </c>
      <c r="F520" s="177" t="s">
        <v>273</v>
      </c>
      <c r="G520" s="239" t="s">
        <v>273</v>
      </c>
      <c r="H520" s="239" t="s">
        <v>273</v>
      </c>
      <c r="I520" s="239"/>
      <c r="J520" s="239" t="s">
        <v>273</v>
      </c>
      <c r="K520" s="71"/>
      <c r="L520" s="239" t="s">
        <v>273</v>
      </c>
      <c r="M520" s="71"/>
      <c r="N520" s="72"/>
      <c r="O520" s="73" t="n">
        <v>1.075</v>
      </c>
      <c r="P520" s="239" t="s">
        <v>273</v>
      </c>
      <c r="Q520" s="73" t="n">
        <v>1.085</v>
      </c>
      <c r="R520" s="72" t="str">
        <f aca="false">S520</f>
        <v>договорная</v>
      </c>
      <c r="S520" s="239" t="s">
        <v>273</v>
      </c>
      <c r="T520" s="92" t="n">
        <v>1.1</v>
      </c>
      <c r="U520" s="239" t="s">
        <v>273</v>
      </c>
      <c r="V520" s="240"/>
      <c r="W520" s="51" t="s">
        <v>634</v>
      </c>
      <c r="X520" s="51" t="s">
        <v>273</v>
      </c>
    </row>
    <row r="521" customFormat="false" ht="14.1" hidden="false" customHeight="true" outlineLevel="0" collapsed="false">
      <c r="A521" s="122"/>
      <c r="B521" s="69" t="s">
        <v>636</v>
      </c>
      <c r="C521" s="177" t="s">
        <v>273</v>
      </c>
      <c r="D521" s="177" t="s">
        <v>273</v>
      </c>
      <c r="E521" s="177" t="s">
        <v>273</v>
      </c>
      <c r="F521" s="177" t="s">
        <v>273</v>
      </c>
      <c r="G521" s="239" t="s">
        <v>273</v>
      </c>
      <c r="H521" s="239" t="s">
        <v>273</v>
      </c>
      <c r="I521" s="239"/>
      <c r="J521" s="239" t="s">
        <v>273</v>
      </c>
      <c r="K521" s="71"/>
      <c r="L521" s="239" t="s">
        <v>273</v>
      </c>
      <c r="M521" s="71"/>
      <c r="N521" s="72"/>
      <c r="O521" s="73" t="n">
        <v>1.075</v>
      </c>
      <c r="P521" s="239" t="s">
        <v>273</v>
      </c>
      <c r="Q521" s="73" t="n">
        <v>1.085</v>
      </c>
      <c r="R521" s="72" t="str">
        <f aca="false">S521</f>
        <v>договорная</v>
      </c>
      <c r="S521" s="239" t="s">
        <v>273</v>
      </c>
      <c r="T521" s="92" t="n">
        <v>1.1</v>
      </c>
      <c r="U521" s="239" t="s">
        <v>273</v>
      </c>
      <c r="V521" s="240"/>
      <c r="W521" s="51" t="s">
        <v>634</v>
      </c>
      <c r="X521" s="51" t="s">
        <v>273</v>
      </c>
    </row>
    <row r="522" customFormat="false" ht="14.1" hidden="false" customHeight="true" outlineLevel="0" collapsed="false">
      <c r="A522" s="122"/>
      <c r="B522" s="69" t="s">
        <v>637</v>
      </c>
      <c r="C522" s="177"/>
      <c r="D522" s="177"/>
      <c r="E522" s="177"/>
      <c r="F522" s="177" t="s">
        <v>273</v>
      </c>
      <c r="G522" s="239" t="s">
        <v>273</v>
      </c>
      <c r="H522" s="239" t="s">
        <v>273</v>
      </c>
      <c r="I522" s="239"/>
      <c r="J522" s="239" t="s">
        <v>273</v>
      </c>
      <c r="K522" s="71"/>
      <c r="L522" s="239" t="s">
        <v>273</v>
      </c>
      <c r="M522" s="71"/>
      <c r="N522" s="72"/>
      <c r="O522" s="73" t="n">
        <v>1.075</v>
      </c>
      <c r="P522" s="239" t="s">
        <v>273</v>
      </c>
      <c r="Q522" s="73" t="n">
        <v>1.085</v>
      </c>
      <c r="R522" s="72" t="str">
        <f aca="false">S522</f>
        <v>договорная</v>
      </c>
      <c r="S522" s="239" t="s">
        <v>273</v>
      </c>
      <c r="T522" s="92" t="n">
        <v>1.1</v>
      </c>
      <c r="U522" s="239" t="s">
        <v>273</v>
      </c>
      <c r="V522" s="240"/>
      <c r="W522" s="51" t="s">
        <v>634</v>
      </c>
      <c r="X522" s="51" t="s">
        <v>273</v>
      </c>
    </row>
    <row r="523" customFormat="false" ht="15.9" hidden="false" customHeight="true" outlineLevel="0" collapsed="false">
      <c r="A523" s="229" t="s">
        <v>638</v>
      </c>
      <c r="B523" s="229"/>
      <c r="C523" s="229"/>
      <c r="D523" s="229"/>
      <c r="E523" s="229"/>
      <c r="F523" s="229"/>
      <c r="G523" s="229"/>
      <c r="H523" s="229"/>
      <c r="I523" s="229"/>
      <c r="J523" s="229"/>
      <c r="K523" s="71"/>
      <c r="L523" s="72"/>
      <c r="M523" s="71"/>
      <c r="N523" s="72"/>
      <c r="O523" s="73"/>
      <c r="P523" s="72"/>
      <c r="Q523" s="73"/>
      <c r="R523" s="72"/>
      <c r="S523" s="239"/>
      <c r="T523" s="92"/>
      <c r="U523" s="239"/>
      <c r="V523" s="75"/>
      <c r="X523" s="77"/>
    </row>
    <row r="524" s="86" customFormat="true" ht="27.9" hidden="false" customHeight="true" outlineLevel="0" collapsed="false">
      <c r="A524" s="122" t="s">
        <v>639</v>
      </c>
      <c r="B524" s="62" t="s">
        <v>640</v>
      </c>
      <c r="C524" s="62"/>
      <c r="D524" s="62"/>
      <c r="E524" s="62"/>
      <c r="F524" s="62"/>
      <c r="G524" s="62"/>
      <c r="H524" s="62"/>
      <c r="I524" s="62"/>
      <c r="J524" s="62"/>
      <c r="K524" s="71"/>
      <c r="L524" s="72"/>
      <c r="M524" s="71"/>
      <c r="N524" s="72"/>
      <c r="O524" s="73"/>
      <c r="P524" s="72"/>
      <c r="Q524" s="73"/>
      <c r="R524" s="72"/>
      <c r="S524" s="72"/>
      <c r="T524" s="92"/>
      <c r="U524" s="72"/>
      <c r="V524" s="75"/>
      <c r="W524" s="244"/>
      <c r="X524" s="222"/>
    </row>
    <row r="525" customFormat="false" ht="15" hidden="false" customHeight="true" outlineLevel="0" collapsed="false">
      <c r="A525" s="122" t="s">
        <v>641</v>
      </c>
      <c r="B525" s="171" t="s">
        <v>642</v>
      </c>
      <c r="C525" s="171"/>
      <c r="D525" s="171"/>
      <c r="E525" s="171"/>
      <c r="F525" s="171"/>
      <c r="G525" s="171"/>
      <c r="H525" s="171"/>
      <c r="I525" s="171"/>
      <c r="J525" s="171"/>
      <c r="K525" s="71"/>
      <c r="L525" s="72"/>
      <c r="M525" s="71"/>
      <c r="N525" s="72"/>
      <c r="O525" s="73"/>
      <c r="P525" s="72"/>
      <c r="Q525" s="73"/>
      <c r="R525" s="72"/>
      <c r="S525" s="72"/>
      <c r="T525" s="92"/>
      <c r="U525" s="72"/>
      <c r="V525" s="75"/>
      <c r="X525" s="51"/>
    </row>
    <row r="526" customFormat="false" ht="15" hidden="false" customHeight="true" outlineLevel="0" collapsed="false">
      <c r="A526" s="122"/>
      <c r="B526" s="122" t="s">
        <v>643</v>
      </c>
      <c r="C526" s="71" t="n">
        <v>50.655684616992</v>
      </c>
      <c r="D526" s="128"/>
      <c r="E526" s="71" t="n">
        <f aca="false">C526*1.0582</f>
        <v>53.603845461701</v>
      </c>
      <c r="F526" s="180" t="n">
        <v>150.45</v>
      </c>
      <c r="G526" s="72" t="n">
        <v>165</v>
      </c>
      <c r="H526" s="91" t="n">
        <f aca="false">J526*I526</f>
        <v>256.66078179924</v>
      </c>
      <c r="I526" s="73" t="n">
        <v>1.062</v>
      </c>
      <c r="J526" s="72" t="n">
        <f aca="false">K526*L526</f>
        <v>241.67681902</v>
      </c>
      <c r="K526" s="73" t="n">
        <v>1.064</v>
      </c>
      <c r="L526" s="72" t="n">
        <f aca="false">M526*N526</f>
        <v>227.1398675</v>
      </c>
      <c r="M526" s="71" t="n">
        <v>1.07</v>
      </c>
      <c r="N526" s="72" t="n">
        <f aca="false">O526*P526</f>
        <v>212.28025</v>
      </c>
      <c r="O526" s="73" t="n">
        <v>1.075</v>
      </c>
      <c r="P526" s="72" t="n">
        <f aca="false">Q526*R526</f>
        <v>197.47</v>
      </c>
      <c r="Q526" s="73" t="n">
        <v>1.085</v>
      </c>
      <c r="R526" s="72" t="n">
        <v>182</v>
      </c>
      <c r="S526" s="72" t="n">
        <f aca="false">G526*T526</f>
        <v>181.5</v>
      </c>
      <c r="T526" s="92" t="n">
        <v>1.1</v>
      </c>
      <c r="U526" s="72" t="n">
        <f aca="false">I526*V526</f>
        <v>291.653912789748</v>
      </c>
      <c r="V526" s="168" t="n">
        <f aca="false">H526*1.07</f>
        <v>274.627036525187</v>
      </c>
      <c r="W526" s="169" t="n">
        <f aca="false">V526</f>
        <v>274.627036525187</v>
      </c>
      <c r="X526" s="173" t="n">
        <f aca="false">W526*1.055</f>
        <v>289.731523534072</v>
      </c>
    </row>
    <row r="527" customFormat="false" ht="15" hidden="false" customHeight="true" outlineLevel="0" collapsed="false">
      <c r="A527" s="122"/>
      <c r="B527" s="122" t="s">
        <v>644</v>
      </c>
      <c r="C527" s="71" t="n">
        <v>80.81171555184</v>
      </c>
      <c r="D527" s="128"/>
      <c r="E527" s="71" t="n">
        <f aca="false">C527*1.0582</f>
        <v>85.5149573969571</v>
      </c>
      <c r="F527" s="71" t="n">
        <v>240</v>
      </c>
      <c r="G527" s="72" t="n">
        <v>264</v>
      </c>
      <c r="H527" s="91" t="n">
        <f aca="false">J527*I527</f>
        <v>408.9649819878</v>
      </c>
      <c r="I527" s="73" t="n">
        <v>1.062</v>
      </c>
      <c r="J527" s="72" t="n">
        <f aca="false">K527*L527</f>
        <v>385.0894369</v>
      </c>
      <c r="K527" s="73" t="n">
        <v>1.064</v>
      </c>
      <c r="L527" s="72" t="n">
        <f aca="false">M527*N527</f>
        <v>361.9261625</v>
      </c>
      <c r="M527" s="71" t="n">
        <v>1.07</v>
      </c>
      <c r="N527" s="72" t="n">
        <f aca="false">O527*P527</f>
        <v>338.24875</v>
      </c>
      <c r="O527" s="73" t="n">
        <v>1.075</v>
      </c>
      <c r="P527" s="72" t="n">
        <f aca="false">Q527*R527</f>
        <v>314.65</v>
      </c>
      <c r="Q527" s="73" t="n">
        <v>1.085</v>
      </c>
      <c r="R527" s="72" t="n">
        <v>290</v>
      </c>
      <c r="S527" s="72" t="n">
        <f aca="false">G527*T527</f>
        <v>290.4</v>
      </c>
      <c r="T527" s="92" t="n">
        <v>1.1</v>
      </c>
      <c r="U527" s="72" t="n">
        <f aca="false">I527*V527</f>
        <v>464.723267632017</v>
      </c>
      <c r="V527" s="168" t="n">
        <f aca="false">H527*1.07</f>
        <v>437.592530726946</v>
      </c>
      <c r="W527" s="169" t="n">
        <f aca="false">V527</f>
        <v>437.592530726946</v>
      </c>
      <c r="X527" s="173" t="n">
        <f aca="false">W527*1.055</f>
        <v>461.660119916928</v>
      </c>
    </row>
    <row r="528" customFormat="false" ht="15" hidden="false" customHeight="true" outlineLevel="0" collapsed="false">
      <c r="A528" s="122"/>
      <c r="B528" s="122" t="s">
        <v>645</v>
      </c>
      <c r="C528" s="71" t="n">
        <v>106.176190550976</v>
      </c>
      <c r="D528" s="128"/>
      <c r="E528" s="71" t="n">
        <f aca="false">C528*1.0582</f>
        <v>112.355644841043</v>
      </c>
      <c r="F528" s="71" t="n">
        <v>315.36</v>
      </c>
      <c r="G528" s="72" t="n">
        <v>347</v>
      </c>
      <c r="H528" s="91" t="n">
        <f aca="false">J528*I528</f>
        <v>538.70559696324</v>
      </c>
      <c r="I528" s="73" t="n">
        <v>1.062</v>
      </c>
      <c r="J528" s="72" t="n">
        <f aca="false">K528*L528</f>
        <v>507.25574102</v>
      </c>
      <c r="K528" s="73" t="n">
        <v>1.064</v>
      </c>
      <c r="L528" s="72" t="n">
        <f aca="false">M528*N528</f>
        <v>476.7441175</v>
      </c>
      <c r="M528" s="71" t="n">
        <v>1.07</v>
      </c>
      <c r="N528" s="72" t="n">
        <f aca="false">O528*P528</f>
        <v>445.55525</v>
      </c>
      <c r="O528" s="73" t="n">
        <v>1.075</v>
      </c>
      <c r="P528" s="72" t="n">
        <f aca="false">Q528*R528</f>
        <v>414.47</v>
      </c>
      <c r="Q528" s="73" t="n">
        <v>1.085</v>
      </c>
      <c r="R528" s="72" t="n">
        <v>382</v>
      </c>
      <c r="S528" s="72" t="n">
        <f aca="false">G528*T528</f>
        <v>381.7</v>
      </c>
      <c r="T528" s="92" t="n">
        <v>1.1</v>
      </c>
      <c r="U528" s="72" t="n">
        <f aca="false">I528*V528</f>
        <v>612.152718053208</v>
      </c>
      <c r="V528" s="168" t="n">
        <f aca="false">H528*1.07</f>
        <v>576.414988750667</v>
      </c>
      <c r="W528" s="169" t="n">
        <f aca="false">V528</f>
        <v>576.414988750667</v>
      </c>
      <c r="X528" s="173" t="n">
        <f aca="false">W528*1.055</f>
        <v>608.117813131953</v>
      </c>
    </row>
    <row r="529" customFormat="false" ht="15" hidden="false" customHeight="true" outlineLevel="0" collapsed="false">
      <c r="A529" s="122"/>
      <c r="B529" s="122" t="s">
        <v>646</v>
      </c>
      <c r="C529" s="71" t="n">
        <v>80.81171555184</v>
      </c>
      <c r="D529" s="128"/>
      <c r="E529" s="71" t="n">
        <f aca="false">C529*1.0582</f>
        <v>85.5149573969571</v>
      </c>
      <c r="F529" s="71" t="n">
        <v>240</v>
      </c>
      <c r="G529" s="72" t="n">
        <v>264</v>
      </c>
      <c r="H529" s="91" t="n">
        <f aca="false">J529*I529</f>
        <v>408.9649819878</v>
      </c>
      <c r="I529" s="73" t="n">
        <v>1.062</v>
      </c>
      <c r="J529" s="72" t="n">
        <f aca="false">K529*L529</f>
        <v>385.0894369</v>
      </c>
      <c r="K529" s="73" t="n">
        <v>1.064</v>
      </c>
      <c r="L529" s="72" t="n">
        <f aca="false">M529*N529</f>
        <v>361.9261625</v>
      </c>
      <c r="M529" s="71" t="n">
        <v>1.07</v>
      </c>
      <c r="N529" s="72" t="n">
        <f aca="false">O529*P529</f>
        <v>338.24875</v>
      </c>
      <c r="O529" s="73" t="n">
        <v>1.075</v>
      </c>
      <c r="P529" s="72" t="n">
        <f aca="false">Q529*R529</f>
        <v>314.65</v>
      </c>
      <c r="Q529" s="73" t="n">
        <v>1.085</v>
      </c>
      <c r="R529" s="72" t="n">
        <v>290</v>
      </c>
      <c r="S529" s="72" t="n">
        <f aca="false">G529*T529</f>
        <v>290.4</v>
      </c>
      <c r="T529" s="92" t="n">
        <v>1.1</v>
      </c>
      <c r="U529" s="72" t="n">
        <f aca="false">I529*V529</f>
        <v>464.723267632017</v>
      </c>
      <c r="V529" s="168" t="n">
        <f aca="false">H529*1.07</f>
        <v>437.592530726946</v>
      </c>
      <c r="W529" s="169" t="n">
        <f aca="false">V529</f>
        <v>437.592530726946</v>
      </c>
      <c r="X529" s="173" t="n">
        <f aca="false">W529*1.055</f>
        <v>461.660119916928</v>
      </c>
    </row>
    <row r="530" customFormat="false" ht="15" hidden="false" customHeight="true" outlineLevel="0" collapsed="false">
      <c r="A530" s="122"/>
      <c r="B530" s="121" t="s">
        <v>647</v>
      </c>
      <c r="C530" s="71" t="n">
        <v>33.394360787424</v>
      </c>
      <c r="D530" s="128"/>
      <c r="E530" s="71" t="n">
        <f aca="false">C530*1.0582</f>
        <v>35.3379125852521</v>
      </c>
      <c r="F530" s="71" t="n">
        <v>99.18</v>
      </c>
      <c r="G530" s="72" t="n">
        <v>109</v>
      </c>
      <c r="H530" s="91" t="n">
        <f aca="false">J530*I530</f>
        <v>169.2268890984</v>
      </c>
      <c r="I530" s="73" t="n">
        <v>1.062</v>
      </c>
      <c r="J530" s="72" t="n">
        <f aca="false">K530*L530</f>
        <v>159.3473532</v>
      </c>
      <c r="K530" s="73" t="n">
        <v>1.064</v>
      </c>
      <c r="L530" s="72" t="n">
        <f aca="false">M530*N530</f>
        <v>149.76255</v>
      </c>
      <c r="M530" s="71" t="n">
        <v>1.07</v>
      </c>
      <c r="N530" s="72" t="n">
        <f aca="false">O530*P530</f>
        <v>139.965</v>
      </c>
      <c r="O530" s="73" t="n">
        <v>1.075</v>
      </c>
      <c r="P530" s="72" t="n">
        <f aca="false">Q530*R530</f>
        <v>130.2</v>
      </c>
      <c r="Q530" s="73" t="n">
        <v>1.085</v>
      </c>
      <c r="R530" s="72" t="n">
        <v>120</v>
      </c>
      <c r="S530" s="72" t="n">
        <f aca="false">G530*T530</f>
        <v>119.9</v>
      </c>
      <c r="T530" s="92" t="n">
        <v>1.1</v>
      </c>
      <c r="U530" s="72" t="n">
        <f aca="false">I530*V530</f>
        <v>192.299283158076</v>
      </c>
      <c r="V530" s="168" t="n">
        <f aca="false">H530*1.07</f>
        <v>181.072771335288</v>
      </c>
      <c r="W530" s="169" t="n">
        <f aca="false">V530</f>
        <v>181.072771335288</v>
      </c>
      <c r="X530" s="173" t="n">
        <f aca="false">W530*1.055</f>
        <v>191.031773758729</v>
      </c>
    </row>
    <row r="531" customFormat="false" ht="15" hidden="false" customHeight="true" outlineLevel="0" collapsed="false">
      <c r="A531" s="171" t="s">
        <v>648</v>
      </c>
      <c r="B531" s="62" t="s">
        <v>649</v>
      </c>
      <c r="C531" s="62"/>
      <c r="D531" s="62"/>
      <c r="E531" s="62"/>
      <c r="F531" s="62"/>
      <c r="G531" s="62"/>
      <c r="H531" s="62"/>
      <c r="I531" s="62"/>
      <c r="J531" s="62"/>
      <c r="K531" s="71"/>
      <c r="L531" s="72"/>
      <c r="M531" s="71"/>
      <c r="N531" s="72"/>
      <c r="O531" s="73"/>
      <c r="P531" s="72"/>
      <c r="Q531" s="73"/>
      <c r="R531" s="72"/>
      <c r="S531" s="72"/>
      <c r="T531" s="92"/>
      <c r="U531" s="72"/>
      <c r="V531" s="75"/>
      <c r="X531" s="173"/>
    </row>
    <row r="532" customFormat="false" ht="15" hidden="false" customHeight="true" outlineLevel="0" collapsed="false">
      <c r="A532" s="171"/>
      <c r="B532" s="121" t="s">
        <v>650</v>
      </c>
      <c r="C532" s="71" t="n">
        <v>116.096323176288</v>
      </c>
      <c r="D532" s="128"/>
      <c r="E532" s="71" t="n">
        <f aca="false">C532*1.0582</f>
        <v>122.853129185148</v>
      </c>
      <c r="F532" s="71" t="n">
        <v>344.36</v>
      </c>
      <c r="G532" s="72" t="n">
        <v>378</v>
      </c>
      <c r="H532" s="91" t="n">
        <f aca="false">J532*I532</f>
        <v>586.65321554112</v>
      </c>
      <c r="I532" s="73" t="n">
        <v>1.062</v>
      </c>
      <c r="J532" s="72" t="n">
        <f aca="false">K532*L532</f>
        <v>552.40415776</v>
      </c>
      <c r="K532" s="73" t="n">
        <v>1.064</v>
      </c>
      <c r="L532" s="72" t="n">
        <f aca="false">M532*N532</f>
        <v>519.17684</v>
      </c>
      <c r="M532" s="71" t="n">
        <v>1.07</v>
      </c>
      <c r="N532" s="72" t="n">
        <f aca="false">O532*P532</f>
        <v>485.212</v>
      </c>
      <c r="O532" s="73" t="n">
        <v>1.075</v>
      </c>
      <c r="P532" s="72" t="n">
        <f aca="false">Q532*R532</f>
        <v>451.36</v>
      </c>
      <c r="Q532" s="73" t="n">
        <v>1.085</v>
      </c>
      <c r="R532" s="72" t="n">
        <v>416</v>
      </c>
      <c r="S532" s="72" t="n">
        <f aca="false">G532*T532</f>
        <v>415.8</v>
      </c>
      <c r="T532" s="92" t="n">
        <v>1.1</v>
      </c>
      <c r="U532" s="72" t="n">
        <f aca="false">I532*V532</f>
        <v>666.637514947996</v>
      </c>
      <c r="V532" s="168" t="n">
        <f aca="false">H532*1.07</f>
        <v>627.718940628998</v>
      </c>
      <c r="W532" s="169" t="n">
        <f aca="false">V532</f>
        <v>627.718940628998</v>
      </c>
      <c r="X532" s="173" t="n">
        <f aca="false">W532*1.055</f>
        <v>662.243482363593</v>
      </c>
    </row>
    <row r="533" customFormat="false" ht="15" hidden="false" customHeight="true" outlineLevel="0" collapsed="false">
      <c r="A533" s="171"/>
      <c r="B533" s="121" t="s">
        <v>651</v>
      </c>
      <c r="C533" s="71" t="n">
        <v>72.01986979824</v>
      </c>
      <c r="D533" s="128"/>
      <c r="E533" s="71" t="n">
        <f aca="false">C533*1.0582</f>
        <v>76.2114262204976</v>
      </c>
      <c r="F533" s="71" t="n">
        <v>213.92</v>
      </c>
      <c r="G533" s="72" t="n">
        <v>235</v>
      </c>
      <c r="H533" s="91" t="n">
        <f aca="false">J533*I533</f>
        <v>365.24803563738</v>
      </c>
      <c r="I533" s="73" t="n">
        <v>1.062</v>
      </c>
      <c r="J533" s="72" t="n">
        <f aca="false">K533*L533</f>
        <v>343.92470399</v>
      </c>
      <c r="K533" s="73" t="n">
        <v>1.064</v>
      </c>
      <c r="L533" s="72" t="n">
        <f aca="false">M533*N533</f>
        <v>323.23750375</v>
      </c>
      <c r="M533" s="71" t="n">
        <v>1.07</v>
      </c>
      <c r="N533" s="72" t="n">
        <f aca="false">O533*P533</f>
        <v>302.091125</v>
      </c>
      <c r="O533" s="73" t="n">
        <v>1.075</v>
      </c>
      <c r="P533" s="72" t="n">
        <f aca="false">Q533*R533</f>
        <v>281.015</v>
      </c>
      <c r="Q533" s="73" t="n">
        <v>1.085</v>
      </c>
      <c r="R533" s="72" t="n">
        <v>259</v>
      </c>
      <c r="S533" s="72" t="n">
        <f aca="false">G533*T533</f>
        <v>258.5</v>
      </c>
      <c r="T533" s="92" t="n">
        <v>1.1</v>
      </c>
      <c r="U533" s="72" t="n">
        <f aca="false">I533*V533</f>
        <v>415.04595281618</v>
      </c>
      <c r="V533" s="168" t="n">
        <f aca="false">H533*1.07</f>
        <v>390.815398131997</v>
      </c>
      <c r="W533" s="169" t="n">
        <f aca="false">V533</f>
        <v>390.815398131997</v>
      </c>
      <c r="X533" s="173" t="n">
        <f aca="false">W533*1.055</f>
        <v>412.310245029256</v>
      </c>
    </row>
    <row r="534" customFormat="false" ht="15" hidden="false" customHeight="true" outlineLevel="0" collapsed="false">
      <c r="A534" s="171"/>
      <c r="B534" s="121" t="s">
        <v>652</v>
      </c>
      <c r="C534" s="71" t="n">
        <v>88.50458058624</v>
      </c>
      <c r="D534" s="128"/>
      <c r="E534" s="71" t="n">
        <f aca="false">C534*1.0582</f>
        <v>93.6555471763592</v>
      </c>
      <c r="F534" s="71" t="n">
        <v>262.88</v>
      </c>
      <c r="G534" s="72" t="n">
        <v>289</v>
      </c>
      <c r="H534" s="91" t="n">
        <f aca="false">J534*I534</f>
        <v>448.45125611076</v>
      </c>
      <c r="I534" s="73" t="n">
        <v>1.062</v>
      </c>
      <c r="J534" s="72" t="n">
        <f aca="false">K534*L534</f>
        <v>422.27048598</v>
      </c>
      <c r="K534" s="73" t="n">
        <v>1.064</v>
      </c>
      <c r="L534" s="72" t="n">
        <f aca="false">M534*N534</f>
        <v>396.8707575</v>
      </c>
      <c r="M534" s="71" t="n">
        <v>1.07</v>
      </c>
      <c r="N534" s="72" t="n">
        <f aca="false">O534*P534</f>
        <v>370.90725</v>
      </c>
      <c r="O534" s="73" t="n">
        <v>1.075</v>
      </c>
      <c r="P534" s="72" t="n">
        <f aca="false">Q534*R534</f>
        <v>345.03</v>
      </c>
      <c r="Q534" s="73" t="n">
        <v>1.085</v>
      </c>
      <c r="R534" s="72" t="n">
        <v>318</v>
      </c>
      <c r="S534" s="72" t="n">
        <f aca="false">G534*T534</f>
        <v>317.9</v>
      </c>
      <c r="T534" s="92" t="n">
        <v>1.1</v>
      </c>
      <c r="U534" s="72" t="n">
        <f aca="false">I534*V534</f>
        <v>509.593100368901</v>
      </c>
      <c r="V534" s="168" t="n">
        <f aca="false">H534*1.07</f>
        <v>479.842844038513</v>
      </c>
      <c r="W534" s="169" t="n">
        <f aca="false">V534</f>
        <v>479.842844038513</v>
      </c>
      <c r="X534" s="173" t="n">
        <f aca="false">W534*1.055</f>
        <v>506.234200460631</v>
      </c>
    </row>
    <row r="535" customFormat="false" ht="15" hidden="false" customHeight="true" outlineLevel="0" collapsed="false">
      <c r="A535" s="171"/>
      <c r="B535" s="121" t="s">
        <v>653</v>
      </c>
      <c r="C535" s="71" t="n">
        <v>99.172020100608</v>
      </c>
      <c r="D535" s="128"/>
      <c r="E535" s="71" t="n">
        <f aca="false">C535*1.0582</f>
        <v>104.943831670463</v>
      </c>
      <c r="F535" s="71" t="n">
        <v>294.56</v>
      </c>
      <c r="G535" s="72" t="n">
        <v>325</v>
      </c>
      <c r="H535" s="91" t="n">
        <f aca="false">J535*I535</f>
        <v>504.86021914356</v>
      </c>
      <c r="I535" s="73" t="n">
        <v>1.062</v>
      </c>
      <c r="J535" s="72" t="n">
        <f aca="false">K535*L535</f>
        <v>475.38627038</v>
      </c>
      <c r="K535" s="73" t="n">
        <v>1.064</v>
      </c>
      <c r="L535" s="72" t="n">
        <f aca="false">M535*N535</f>
        <v>446.7916075</v>
      </c>
      <c r="M535" s="71" t="n">
        <v>1.07</v>
      </c>
      <c r="N535" s="72" t="n">
        <f aca="false">O535*P535</f>
        <v>417.56225</v>
      </c>
      <c r="O535" s="73" t="n">
        <v>1.075</v>
      </c>
      <c r="P535" s="72" t="n">
        <f aca="false">Q535*R535</f>
        <v>388.43</v>
      </c>
      <c r="Q535" s="73" t="n">
        <v>1.085</v>
      </c>
      <c r="R535" s="72" t="n">
        <v>358</v>
      </c>
      <c r="S535" s="72" t="n">
        <f aca="false">G535*T535</f>
        <v>357.5</v>
      </c>
      <c r="T535" s="92" t="n">
        <v>1.1</v>
      </c>
      <c r="U535" s="72" t="n">
        <f aca="false">I535*V535</f>
        <v>573.692861421593</v>
      </c>
      <c r="V535" s="168" t="n">
        <f aca="false">H535*1.07</f>
        <v>540.200434483609</v>
      </c>
      <c r="W535" s="169" t="n">
        <f aca="false">V535</f>
        <v>540.200434483609</v>
      </c>
      <c r="X535" s="173" t="n">
        <f aca="false">W535*1.055</f>
        <v>569.911458380208</v>
      </c>
    </row>
    <row r="536" customFormat="false" ht="15" hidden="false" customHeight="true" outlineLevel="0" collapsed="false">
      <c r="A536" s="171"/>
      <c r="B536" s="121" t="s">
        <v>654</v>
      </c>
      <c r="C536" s="71" t="n">
        <v>116.096323176288</v>
      </c>
      <c r="D536" s="128"/>
      <c r="E536" s="71" t="n">
        <f aca="false">C536*1.0582</f>
        <v>122.853129185148</v>
      </c>
      <c r="F536" s="71" t="n">
        <v>344.96</v>
      </c>
      <c r="G536" s="72" t="n">
        <v>380</v>
      </c>
      <c r="H536" s="91" t="n">
        <f aca="false">J536*I536</f>
        <v>589.47366369276</v>
      </c>
      <c r="I536" s="73" t="n">
        <v>1.062</v>
      </c>
      <c r="J536" s="72" t="n">
        <f aca="false">K536*L536</f>
        <v>555.05994698</v>
      </c>
      <c r="K536" s="73" t="n">
        <v>1.064</v>
      </c>
      <c r="L536" s="72" t="n">
        <f aca="false">M536*N536</f>
        <v>521.6728825</v>
      </c>
      <c r="M536" s="71" t="n">
        <v>1.07</v>
      </c>
      <c r="N536" s="72" t="n">
        <f aca="false">O536*P536</f>
        <v>487.54475</v>
      </c>
      <c r="O536" s="73" t="n">
        <v>1.075</v>
      </c>
      <c r="P536" s="72" t="n">
        <f aca="false">Q536*R536</f>
        <v>453.53</v>
      </c>
      <c r="Q536" s="73" t="n">
        <v>1.085</v>
      </c>
      <c r="R536" s="72" t="n">
        <v>418</v>
      </c>
      <c r="S536" s="72" t="n">
        <f aca="false">G536*T536</f>
        <v>418</v>
      </c>
      <c r="T536" s="92" t="n">
        <v>1.1</v>
      </c>
      <c r="U536" s="72" t="n">
        <f aca="false">I536*V536</f>
        <v>669.842503000631</v>
      </c>
      <c r="V536" s="168" t="n">
        <f aca="false">H536*1.07</f>
        <v>630.736820151253</v>
      </c>
      <c r="W536" s="169" t="n">
        <f aca="false">V536</f>
        <v>630.736820151253</v>
      </c>
      <c r="X536" s="173" t="n">
        <f aca="false">W536*1.055+1</f>
        <v>666.427345259572</v>
      </c>
    </row>
    <row r="537" customFormat="false" ht="15" hidden="false" customHeight="true" outlineLevel="0" collapsed="false">
      <c r="A537" s="171"/>
      <c r="B537" s="121" t="s">
        <v>655</v>
      </c>
      <c r="C537" s="71" t="n">
        <v>96.622384832064</v>
      </c>
      <c r="D537" s="128"/>
      <c r="E537" s="71" t="n">
        <f aca="false">C537*1.0582</f>
        <v>102.24580762929</v>
      </c>
      <c r="F537" s="71" t="n">
        <v>287.04</v>
      </c>
      <c r="G537" s="72" t="n">
        <v>316</v>
      </c>
      <c r="H537" s="91" t="n">
        <f aca="false">J537*I537</f>
        <v>490.75797838536</v>
      </c>
      <c r="I537" s="73" t="n">
        <v>1.062</v>
      </c>
      <c r="J537" s="72" t="n">
        <f aca="false">K537*L537</f>
        <v>462.10732428</v>
      </c>
      <c r="K537" s="73" t="n">
        <v>1.064</v>
      </c>
      <c r="L537" s="72" t="n">
        <f aca="false">M537*N537</f>
        <v>434.311395</v>
      </c>
      <c r="M537" s="71" t="n">
        <v>1.07</v>
      </c>
      <c r="N537" s="72" t="n">
        <f aca="false">O537*P537</f>
        <v>405.8985</v>
      </c>
      <c r="O537" s="73" t="n">
        <v>1.075</v>
      </c>
      <c r="P537" s="72" t="n">
        <f aca="false">Q537*R537</f>
        <v>377.58</v>
      </c>
      <c r="Q537" s="73" t="n">
        <v>1.085</v>
      </c>
      <c r="R537" s="72" t="n">
        <v>348</v>
      </c>
      <c r="S537" s="72" t="n">
        <f aca="false">G537*T537</f>
        <v>347.6</v>
      </c>
      <c r="T537" s="92" t="n">
        <v>1.1</v>
      </c>
      <c r="U537" s="72" t="n">
        <f aca="false">I537*V537</f>
        <v>557.66792115842</v>
      </c>
      <c r="V537" s="168" t="n">
        <f aca="false">H537*1.07</f>
        <v>525.111036872335</v>
      </c>
      <c r="W537" s="169" t="n">
        <f aca="false">V537</f>
        <v>525.111036872335</v>
      </c>
      <c r="X537" s="173" t="n">
        <f aca="false">W537*1.055</f>
        <v>553.992143900314</v>
      </c>
    </row>
    <row r="538" customFormat="false" ht="15" hidden="false" customHeight="true" outlineLevel="0" collapsed="false">
      <c r="A538" s="171"/>
      <c r="B538" s="121" t="s">
        <v>656</v>
      </c>
      <c r="C538" s="71" t="n">
        <v>72.01986979824</v>
      </c>
      <c r="D538" s="128"/>
      <c r="E538" s="71" t="n">
        <f aca="false">C538*1.0582</f>
        <v>76.2114262204976</v>
      </c>
      <c r="F538" s="71" t="n">
        <v>213.92</v>
      </c>
      <c r="G538" s="72" t="n">
        <v>235</v>
      </c>
      <c r="H538" s="91" t="n">
        <f aca="false">J538*I538</f>
        <v>365.24803563738</v>
      </c>
      <c r="I538" s="73" t="n">
        <v>1.062</v>
      </c>
      <c r="J538" s="72" t="n">
        <f aca="false">K538*L538</f>
        <v>343.92470399</v>
      </c>
      <c r="K538" s="73" t="n">
        <v>1.064</v>
      </c>
      <c r="L538" s="72" t="n">
        <f aca="false">M538*N538</f>
        <v>323.23750375</v>
      </c>
      <c r="M538" s="71" t="n">
        <v>1.07</v>
      </c>
      <c r="N538" s="72" t="n">
        <f aca="false">O538*P538</f>
        <v>302.091125</v>
      </c>
      <c r="O538" s="73" t="n">
        <v>1.075</v>
      </c>
      <c r="P538" s="72" t="n">
        <f aca="false">Q538*R538</f>
        <v>281.015</v>
      </c>
      <c r="Q538" s="73" t="n">
        <v>1.085</v>
      </c>
      <c r="R538" s="72" t="n">
        <v>259</v>
      </c>
      <c r="S538" s="72" t="n">
        <f aca="false">G538*T538</f>
        <v>258.5</v>
      </c>
      <c r="T538" s="92" t="n">
        <v>1.1</v>
      </c>
      <c r="U538" s="72" t="n">
        <f aca="false">I538*V538</f>
        <v>415.04595281618</v>
      </c>
      <c r="V538" s="168" t="n">
        <f aca="false">H538*1.07</f>
        <v>390.815398131997</v>
      </c>
      <c r="W538" s="169" t="n">
        <f aca="false">V538</f>
        <v>390.815398131997</v>
      </c>
      <c r="X538" s="173" t="n">
        <f aca="false">W538*1.055</f>
        <v>412.310245029256</v>
      </c>
    </row>
    <row r="539" customFormat="false" ht="15" hidden="false" customHeight="true" outlineLevel="0" collapsed="false">
      <c r="A539" s="171"/>
      <c r="B539" s="121" t="s">
        <v>657</v>
      </c>
      <c r="C539" s="71" t="n">
        <v>80.035102510272</v>
      </c>
      <c r="D539" s="128"/>
      <c r="E539" s="71" t="n">
        <f aca="false">C539*1.0582</f>
        <v>84.6931454763698</v>
      </c>
      <c r="F539" s="71" t="n">
        <v>237.6</v>
      </c>
      <c r="G539" s="72" t="n">
        <v>262</v>
      </c>
      <c r="H539" s="91" t="n">
        <f aca="false">J539*I539</f>
        <v>406.14453383616</v>
      </c>
      <c r="I539" s="73" t="n">
        <v>1.062</v>
      </c>
      <c r="J539" s="72" t="n">
        <f aca="false">K539*L539</f>
        <v>382.43364768</v>
      </c>
      <c r="K539" s="73" t="n">
        <v>1.064</v>
      </c>
      <c r="L539" s="72" t="n">
        <f aca="false">M539*N539</f>
        <v>359.43012</v>
      </c>
      <c r="M539" s="71" t="n">
        <v>1.07</v>
      </c>
      <c r="N539" s="72" t="n">
        <f aca="false">O539*P539</f>
        <v>335.916</v>
      </c>
      <c r="O539" s="73" t="n">
        <v>1.075</v>
      </c>
      <c r="P539" s="72" t="n">
        <f aca="false">Q539*R539</f>
        <v>312.48</v>
      </c>
      <c r="Q539" s="73" t="n">
        <v>1.085</v>
      </c>
      <c r="R539" s="72" t="n">
        <v>288</v>
      </c>
      <c r="S539" s="72" t="n">
        <f aca="false">G539*T539</f>
        <v>288.2</v>
      </c>
      <c r="T539" s="92" t="n">
        <v>1.1</v>
      </c>
      <c r="U539" s="72" t="n">
        <f aca="false">I539*V539</f>
        <v>461.518279579382</v>
      </c>
      <c r="V539" s="168" t="n">
        <f aca="false">H539*1.07</f>
        <v>434.574651204691</v>
      </c>
      <c r="W539" s="169" t="n">
        <f aca="false">V539</f>
        <v>434.574651204691</v>
      </c>
      <c r="X539" s="173" t="n">
        <f aca="false">W539*1.055+1</f>
        <v>459.476257020949</v>
      </c>
    </row>
    <row r="540" customFormat="false" ht="15" hidden="false" customHeight="true" outlineLevel="0" collapsed="false">
      <c r="A540" s="171"/>
      <c r="B540" s="121" t="s">
        <v>658</v>
      </c>
      <c r="C540" s="71" t="n">
        <v>80.035102510272</v>
      </c>
      <c r="D540" s="128"/>
      <c r="E540" s="71" t="n">
        <f aca="false">C540*1.0582</f>
        <v>84.6931454763698</v>
      </c>
      <c r="F540" s="71" t="n">
        <v>237.6</v>
      </c>
      <c r="G540" s="72" t="n">
        <v>262</v>
      </c>
      <c r="H540" s="91" t="n">
        <f aca="false">J540*I540</f>
        <v>406.14453383616</v>
      </c>
      <c r="I540" s="73" t="n">
        <v>1.062</v>
      </c>
      <c r="J540" s="72" t="n">
        <f aca="false">K540*L540</f>
        <v>382.43364768</v>
      </c>
      <c r="K540" s="73" t="n">
        <v>1.064</v>
      </c>
      <c r="L540" s="72" t="n">
        <f aca="false">M540*N540</f>
        <v>359.43012</v>
      </c>
      <c r="M540" s="71" t="n">
        <v>1.07</v>
      </c>
      <c r="N540" s="72" t="n">
        <f aca="false">O540*P540</f>
        <v>335.916</v>
      </c>
      <c r="O540" s="73" t="n">
        <v>1.075</v>
      </c>
      <c r="P540" s="72" t="n">
        <f aca="false">Q540*R540</f>
        <v>312.48</v>
      </c>
      <c r="Q540" s="73" t="n">
        <v>1.085</v>
      </c>
      <c r="R540" s="72" t="n">
        <v>288</v>
      </c>
      <c r="S540" s="72" t="n">
        <f aca="false">G540*T540</f>
        <v>288.2</v>
      </c>
      <c r="T540" s="92" t="n">
        <v>1.1</v>
      </c>
      <c r="U540" s="72" t="n">
        <f aca="false">I540*V540</f>
        <v>461.518279579382</v>
      </c>
      <c r="V540" s="168" t="n">
        <f aca="false">H540*1.07</f>
        <v>434.574651204691</v>
      </c>
      <c r="W540" s="169" t="n">
        <f aca="false">V540</f>
        <v>434.574651204691</v>
      </c>
      <c r="X540" s="173" t="n">
        <f aca="false">W540*1.055+1</f>
        <v>459.476257020949</v>
      </c>
    </row>
    <row r="541" customFormat="false" ht="15" hidden="false" customHeight="true" outlineLevel="0" collapsed="false">
      <c r="A541" s="171"/>
      <c r="B541" s="121" t="s">
        <v>659</v>
      </c>
      <c r="C541" s="71" t="n">
        <v>286.17457927968</v>
      </c>
      <c r="D541" s="128"/>
      <c r="E541" s="71" t="n">
        <f aca="false">C541*1.0582</f>
        <v>302.829939793757</v>
      </c>
      <c r="F541" s="71" t="n">
        <v>849.92</v>
      </c>
      <c r="G541" s="72" t="n">
        <v>935</v>
      </c>
      <c r="H541" s="91" t="n">
        <f aca="false">J541*I541</f>
        <v>1451.12057401878</v>
      </c>
      <c r="I541" s="73" t="n">
        <v>1.062</v>
      </c>
      <c r="J541" s="72" t="n">
        <f aca="false">K541*L541</f>
        <v>1366.40355369</v>
      </c>
      <c r="K541" s="73" t="n">
        <v>1.064</v>
      </c>
      <c r="L541" s="72" t="n">
        <f aca="false">M541*N541</f>
        <v>1284.21386625</v>
      </c>
      <c r="M541" s="71" t="n">
        <v>1.07</v>
      </c>
      <c r="N541" s="72" t="n">
        <f aca="false">O541*P541</f>
        <v>1200.199875</v>
      </c>
      <c r="O541" s="73" t="n">
        <v>1.075</v>
      </c>
      <c r="P541" s="72" t="n">
        <f aca="false">Q541*R541</f>
        <v>1116.465</v>
      </c>
      <c r="Q541" s="73" t="n">
        <v>1.085</v>
      </c>
      <c r="R541" s="72" t="n">
        <v>1029</v>
      </c>
      <c r="S541" s="72" t="n">
        <f aca="false">G541*T541</f>
        <v>1028.5</v>
      </c>
      <c r="T541" s="92" t="n">
        <v>1.1</v>
      </c>
      <c r="U541" s="72" t="n">
        <f aca="false">I541*V541</f>
        <v>1648.9663530805</v>
      </c>
      <c r="V541" s="168" t="n">
        <f aca="false">H541*1.07</f>
        <v>1552.69901420009</v>
      </c>
      <c r="W541" s="169" t="n">
        <f aca="false">V541</f>
        <v>1552.69901420009</v>
      </c>
      <c r="X541" s="173" t="n">
        <f aca="false">W541*1.055</f>
        <v>1638.0974599811</v>
      </c>
    </row>
    <row r="542" customFormat="false" ht="15" hidden="false" customHeight="true" outlineLevel="0" collapsed="false">
      <c r="A542" s="171"/>
      <c r="B542" s="121" t="s">
        <v>660</v>
      </c>
      <c r="C542" s="71" t="n">
        <v>88.50458058624</v>
      </c>
      <c r="D542" s="128"/>
      <c r="E542" s="71" t="n">
        <f aca="false">C542*1.0582</f>
        <v>93.6555471763592</v>
      </c>
      <c r="F542" s="71" t="n">
        <v>262.88</v>
      </c>
      <c r="G542" s="72" t="n">
        <v>289</v>
      </c>
      <c r="H542" s="91" t="n">
        <f aca="false">J542*I542</f>
        <v>448.45125611076</v>
      </c>
      <c r="I542" s="73" t="n">
        <v>1.062</v>
      </c>
      <c r="J542" s="72" t="n">
        <f aca="false">K542*L542</f>
        <v>422.27048598</v>
      </c>
      <c r="K542" s="73" t="n">
        <v>1.064</v>
      </c>
      <c r="L542" s="72" t="n">
        <f aca="false">M542*N542</f>
        <v>396.8707575</v>
      </c>
      <c r="M542" s="71" t="n">
        <v>1.07</v>
      </c>
      <c r="N542" s="72" t="n">
        <f aca="false">O542*P542</f>
        <v>370.90725</v>
      </c>
      <c r="O542" s="73" t="n">
        <v>1.075</v>
      </c>
      <c r="P542" s="72" t="n">
        <f aca="false">Q542*R542</f>
        <v>345.03</v>
      </c>
      <c r="Q542" s="73" t="n">
        <v>1.085</v>
      </c>
      <c r="R542" s="72" t="n">
        <v>318</v>
      </c>
      <c r="S542" s="72" t="n">
        <f aca="false">G542*T542</f>
        <v>317.9</v>
      </c>
      <c r="T542" s="92" t="n">
        <v>1.1</v>
      </c>
      <c r="U542" s="72" t="n">
        <f aca="false">I542*V542</f>
        <v>509.593100368901</v>
      </c>
      <c r="V542" s="168" t="n">
        <f aca="false">H542*1.07</f>
        <v>479.842844038513</v>
      </c>
      <c r="W542" s="169" t="n">
        <f aca="false">V542</f>
        <v>479.842844038513</v>
      </c>
      <c r="X542" s="173" t="n">
        <f aca="false">W542*1.055</f>
        <v>506.234200460631</v>
      </c>
    </row>
    <row r="543" customFormat="false" ht="15" hidden="false" customHeight="true" outlineLevel="0" collapsed="false">
      <c r="A543" s="171"/>
      <c r="B543" s="121" t="s">
        <v>661</v>
      </c>
      <c r="C543" s="71" t="n">
        <v>85.588618411296</v>
      </c>
      <c r="D543" s="128"/>
      <c r="E543" s="71" t="n">
        <f aca="false">C543*1.0582</f>
        <v>90.5698760028334</v>
      </c>
      <c r="F543" s="71" t="n">
        <v>254.08</v>
      </c>
      <c r="G543" s="72" t="n">
        <v>280</v>
      </c>
      <c r="H543" s="91" t="n">
        <f aca="false">J543*I543</f>
        <v>434.34901535256</v>
      </c>
      <c r="I543" s="73" t="n">
        <v>1.062</v>
      </c>
      <c r="J543" s="72" t="n">
        <f aca="false">K543*L543</f>
        <v>408.99153988</v>
      </c>
      <c r="K543" s="73" t="n">
        <v>1.064</v>
      </c>
      <c r="L543" s="72" t="n">
        <f aca="false">M543*N543</f>
        <v>384.390545</v>
      </c>
      <c r="M543" s="71" t="n">
        <v>1.07</v>
      </c>
      <c r="N543" s="72" t="n">
        <f aca="false">O543*P543</f>
        <v>359.2435</v>
      </c>
      <c r="O543" s="73" t="n">
        <v>1.075</v>
      </c>
      <c r="P543" s="72" t="n">
        <f aca="false">Q543*R543</f>
        <v>334.18</v>
      </c>
      <c r="Q543" s="73" t="n">
        <v>1.085</v>
      </c>
      <c r="R543" s="72" t="n">
        <v>308</v>
      </c>
      <c r="S543" s="72" t="n">
        <f aca="false">G543*T543</f>
        <v>308</v>
      </c>
      <c r="T543" s="92" t="n">
        <v>1.1</v>
      </c>
      <c r="U543" s="72" t="n">
        <f aca="false">I543*V543</f>
        <v>493.568160105728</v>
      </c>
      <c r="V543" s="168" t="n">
        <f aca="false">H543*1.07</f>
        <v>464.753446427239</v>
      </c>
      <c r="W543" s="169" t="n">
        <f aca="false">V543</f>
        <v>464.753446427239</v>
      </c>
      <c r="X543" s="173" t="n">
        <f aca="false">W543*1.055+1</f>
        <v>491.314885980738</v>
      </c>
    </row>
    <row r="544" customFormat="false" ht="15" hidden="false" customHeight="true" outlineLevel="0" collapsed="false">
      <c r="A544" s="171"/>
      <c r="B544" s="121" t="s">
        <v>662</v>
      </c>
      <c r="C544" s="71" t="n">
        <v>99.172020100608</v>
      </c>
      <c r="D544" s="128"/>
      <c r="E544" s="71" t="n">
        <f aca="false">C544*1.0582</f>
        <v>104.943831670463</v>
      </c>
      <c r="F544" s="71" t="n">
        <v>294.56</v>
      </c>
      <c r="G544" s="72" t="n">
        <v>325</v>
      </c>
      <c r="H544" s="91" t="n">
        <f aca="false">J544*I544</f>
        <v>504.86021914356</v>
      </c>
      <c r="I544" s="73" t="n">
        <v>1.062</v>
      </c>
      <c r="J544" s="72" t="n">
        <f aca="false">K544*L544</f>
        <v>475.38627038</v>
      </c>
      <c r="K544" s="73" t="n">
        <v>1.064</v>
      </c>
      <c r="L544" s="72" t="n">
        <f aca="false">M544*N544</f>
        <v>446.7916075</v>
      </c>
      <c r="M544" s="71" t="n">
        <v>1.07</v>
      </c>
      <c r="N544" s="72" t="n">
        <f aca="false">O544*P544</f>
        <v>417.56225</v>
      </c>
      <c r="O544" s="73" t="n">
        <v>1.075</v>
      </c>
      <c r="P544" s="72" t="n">
        <f aca="false">Q544*R544</f>
        <v>388.43</v>
      </c>
      <c r="Q544" s="73" t="n">
        <v>1.085</v>
      </c>
      <c r="R544" s="72" t="n">
        <v>358</v>
      </c>
      <c r="S544" s="72" t="n">
        <f aca="false">G544*T544</f>
        <v>357.5</v>
      </c>
      <c r="T544" s="92" t="n">
        <v>1.1</v>
      </c>
      <c r="U544" s="72" t="n">
        <f aca="false">I544*V544</f>
        <v>573.692861421593</v>
      </c>
      <c r="V544" s="168" t="n">
        <f aca="false">H544*1.07</f>
        <v>540.200434483609</v>
      </c>
      <c r="W544" s="169" t="n">
        <f aca="false">V544</f>
        <v>540.200434483609</v>
      </c>
      <c r="X544" s="173" t="n">
        <f aca="false">W544*1.055</f>
        <v>569.911458380208</v>
      </c>
    </row>
    <row r="545" customFormat="false" ht="15" hidden="false" customHeight="true" outlineLevel="0" collapsed="false">
      <c r="A545" s="171"/>
      <c r="B545" s="121" t="s">
        <v>663</v>
      </c>
      <c r="C545" s="71" t="n">
        <v>142.149492759456</v>
      </c>
      <c r="D545" s="128"/>
      <c r="E545" s="71" t="n">
        <f aca="false">C545*1.0582</f>
        <v>150.422593238056</v>
      </c>
      <c r="F545" s="71" t="n">
        <v>422.08</v>
      </c>
      <c r="G545" s="72" t="n">
        <v>464</v>
      </c>
      <c r="H545" s="91" t="n">
        <f aca="false">J545*I545</f>
        <v>719.2142786682</v>
      </c>
      <c r="I545" s="73" t="n">
        <v>1.062</v>
      </c>
      <c r="J545" s="72" t="n">
        <f aca="false">K545*L545</f>
        <v>677.2262511</v>
      </c>
      <c r="K545" s="73" t="n">
        <v>1.064</v>
      </c>
      <c r="L545" s="72" t="n">
        <f aca="false">M545*N545</f>
        <v>636.4908375</v>
      </c>
      <c r="M545" s="71" t="n">
        <v>1.07</v>
      </c>
      <c r="N545" s="72" t="n">
        <f aca="false">O545*P545</f>
        <v>594.85125</v>
      </c>
      <c r="O545" s="73" t="n">
        <v>1.075</v>
      </c>
      <c r="P545" s="72" t="n">
        <f aca="false">Q545*R545</f>
        <v>553.35</v>
      </c>
      <c r="Q545" s="73" t="n">
        <v>1.085</v>
      </c>
      <c r="R545" s="72" t="n">
        <v>510</v>
      </c>
      <c r="S545" s="72" t="n">
        <f aca="false">G545*T545</f>
        <v>510.4</v>
      </c>
      <c r="T545" s="92" t="n">
        <v>1.1</v>
      </c>
      <c r="U545" s="72" t="n">
        <f aca="false">I545*V545</f>
        <v>817.271953421823</v>
      </c>
      <c r="V545" s="168" t="n">
        <f aca="false">H545*1.07</f>
        <v>769.559278174974</v>
      </c>
      <c r="W545" s="169" t="n">
        <f aca="false">V545</f>
        <v>769.559278174974</v>
      </c>
      <c r="X545" s="173" t="n">
        <f aca="false">W545*1.055</f>
        <v>811.885038474598</v>
      </c>
    </row>
    <row r="546" customFormat="false" ht="15" hidden="false" customHeight="true" outlineLevel="0" collapsed="false">
      <c r="A546" s="171"/>
      <c r="B546" s="121" t="s">
        <v>664</v>
      </c>
      <c r="C546" s="71"/>
      <c r="D546" s="128"/>
      <c r="E546" s="71"/>
      <c r="F546" s="71"/>
      <c r="G546" s="72"/>
      <c r="H546" s="91" t="n">
        <f aca="false">J546*I546</f>
        <v>365.228539452</v>
      </c>
      <c r="I546" s="73" t="n">
        <v>1.062</v>
      </c>
      <c r="J546" s="72" t="n">
        <f aca="false">K546*L546</f>
        <v>343.906346</v>
      </c>
      <c r="K546" s="73" t="n">
        <v>1.064</v>
      </c>
      <c r="L546" s="72" t="n">
        <f aca="false">M546*N546</f>
        <v>323.22025</v>
      </c>
      <c r="M546" s="71" t="n">
        <v>1.07</v>
      </c>
      <c r="N546" s="72" t="n">
        <f aca="false">O546*P546</f>
        <v>302.075</v>
      </c>
      <c r="O546" s="73" t="n">
        <v>1.075</v>
      </c>
      <c r="P546" s="149" t="n">
        <v>281</v>
      </c>
      <c r="Q546" s="73" t="n">
        <v>1.085</v>
      </c>
      <c r="R546" s="149" t="s">
        <v>665</v>
      </c>
      <c r="S546" s="72"/>
      <c r="T546" s="92"/>
      <c r="U546" s="72"/>
      <c r="V546" s="168" t="n">
        <f aca="false">H546*1.07</f>
        <v>390.79453721364</v>
      </c>
      <c r="W546" s="169" t="n">
        <f aca="false">V546</f>
        <v>390.79453721364</v>
      </c>
      <c r="X546" s="173" t="n">
        <f aca="false">W546*1.055</f>
        <v>412.28823676039</v>
      </c>
    </row>
    <row r="547" customFormat="false" ht="15" hidden="false" customHeight="true" outlineLevel="0" collapsed="false">
      <c r="A547" s="122" t="s">
        <v>666</v>
      </c>
      <c r="B547" s="62" t="s">
        <v>667</v>
      </c>
      <c r="C547" s="62"/>
      <c r="D547" s="62"/>
      <c r="E547" s="62"/>
      <c r="F547" s="62"/>
      <c r="G547" s="62"/>
      <c r="H547" s="62"/>
      <c r="I547" s="62"/>
      <c r="J547" s="62"/>
      <c r="K547" s="71"/>
      <c r="L547" s="72"/>
      <c r="M547" s="71"/>
      <c r="N547" s="72"/>
      <c r="O547" s="73"/>
      <c r="P547" s="72"/>
      <c r="Q547" s="73"/>
      <c r="R547" s="72"/>
      <c r="S547" s="72"/>
      <c r="T547" s="92"/>
      <c r="U547" s="72"/>
      <c r="V547" s="75"/>
      <c r="X547" s="173"/>
    </row>
    <row r="548" customFormat="false" ht="15" hidden="false" customHeight="true" outlineLevel="0" collapsed="false">
      <c r="A548" s="122"/>
      <c r="B548" s="69" t="s">
        <v>668</v>
      </c>
      <c r="C548" s="71" t="n">
        <v>174.22507668384</v>
      </c>
      <c r="D548" s="128"/>
      <c r="E548" s="71" t="n">
        <f aca="false">C548*1.0582</f>
        <v>184.36497614684</v>
      </c>
      <c r="F548" s="71" t="n">
        <v>517.44</v>
      </c>
      <c r="G548" s="72" t="n">
        <v>569</v>
      </c>
      <c r="H548" s="91" t="n">
        <f aca="false">J548*I548</f>
        <v>882.80027146332</v>
      </c>
      <c r="I548" s="73" t="n">
        <v>1.062</v>
      </c>
      <c r="J548" s="72" t="n">
        <f aca="false">K548*L548</f>
        <v>831.26202586</v>
      </c>
      <c r="K548" s="73" t="n">
        <v>1.064</v>
      </c>
      <c r="L548" s="72" t="n">
        <f aca="false">M548*N548</f>
        <v>781.2613025</v>
      </c>
      <c r="M548" s="71" t="n">
        <v>1.07</v>
      </c>
      <c r="N548" s="72" t="n">
        <f aca="false">O548*P548</f>
        <v>730.15075</v>
      </c>
      <c r="O548" s="73" t="n">
        <v>1.075</v>
      </c>
      <c r="P548" s="72" t="n">
        <f aca="false">Q548*R548</f>
        <v>679.21</v>
      </c>
      <c r="Q548" s="73" t="n">
        <v>1.085</v>
      </c>
      <c r="R548" s="72" t="n">
        <v>626</v>
      </c>
      <c r="S548" s="72" t="n">
        <f aca="false">G548*T548</f>
        <v>625.9</v>
      </c>
      <c r="T548" s="92" t="n">
        <v>1.1</v>
      </c>
      <c r="U548" s="72" t="n">
        <f aca="false">I548*V548</f>
        <v>1003.16126047463</v>
      </c>
      <c r="V548" s="168" t="n">
        <f aca="false">H548*1.07</f>
        <v>944.596290465753</v>
      </c>
      <c r="W548" s="169" t="n">
        <f aca="false">V548</f>
        <v>944.596290465753</v>
      </c>
      <c r="X548" s="173" t="n">
        <f aca="false">W548*1.055</f>
        <v>996.549086441369</v>
      </c>
    </row>
    <row r="549" customFormat="false" ht="15" hidden="false" customHeight="true" outlineLevel="0" collapsed="false">
      <c r="A549" s="122"/>
      <c r="B549" s="69" t="s">
        <v>669</v>
      </c>
      <c r="C549" s="71" t="n">
        <v>174.22507668384</v>
      </c>
      <c r="D549" s="128"/>
      <c r="E549" s="71" t="n">
        <f aca="false">C549*1.0582</f>
        <v>184.36497614684</v>
      </c>
      <c r="F549" s="71" t="n">
        <v>517.44</v>
      </c>
      <c r="G549" s="72" t="n">
        <v>569</v>
      </c>
      <c r="H549" s="91" t="n">
        <f aca="false">J549*I549</f>
        <v>882.659249055738</v>
      </c>
      <c r="I549" s="73" t="n">
        <v>1.062</v>
      </c>
      <c r="J549" s="72" t="n">
        <f aca="false">K549*L549</f>
        <v>831.129236399</v>
      </c>
      <c r="K549" s="73" t="n">
        <v>1.064</v>
      </c>
      <c r="L549" s="72" t="n">
        <f aca="false">M549*N549</f>
        <v>781.136500375</v>
      </c>
      <c r="M549" s="71" t="n">
        <v>1.07</v>
      </c>
      <c r="N549" s="72" t="n">
        <f aca="false">O549*P549</f>
        <v>730.0341125</v>
      </c>
      <c r="O549" s="73" t="n">
        <v>1.075</v>
      </c>
      <c r="P549" s="72" t="n">
        <f aca="false">Q549*R549</f>
        <v>679.1015</v>
      </c>
      <c r="Q549" s="73" t="n">
        <v>1.085</v>
      </c>
      <c r="R549" s="72" t="n">
        <f aca="false">S549</f>
        <v>625.9</v>
      </c>
      <c r="S549" s="72" t="n">
        <f aca="false">G549*T549</f>
        <v>625.9</v>
      </c>
      <c r="T549" s="92" t="n">
        <v>1.1</v>
      </c>
      <c r="U549" s="72" t="n">
        <f aca="false">I549*V549</f>
        <v>1003.001011072</v>
      </c>
      <c r="V549" s="168" t="n">
        <f aca="false">H549*1.07</f>
        <v>944.44539648964</v>
      </c>
      <c r="W549" s="169" t="n">
        <f aca="false">V549</f>
        <v>944.44539648964</v>
      </c>
      <c r="X549" s="173" t="n">
        <f aca="false">W549*1.055</f>
        <v>996.38989329657</v>
      </c>
    </row>
    <row r="550" customFormat="false" ht="15" hidden="false" customHeight="true" outlineLevel="0" collapsed="false">
      <c r="A550" s="122"/>
      <c r="B550" s="69" t="s">
        <v>670</v>
      </c>
      <c r="C550" s="71" t="n">
        <v>174.22507668384</v>
      </c>
      <c r="D550" s="128"/>
      <c r="E550" s="71" t="n">
        <f aca="false">C550*1.0582</f>
        <v>184.36497614684</v>
      </c>
      <c r="F550" s="71" t="n">
        <v>517.44</v>
      </c>
      <c r="G550" s="72" t="n">
        <v>569</v>
      </c>
      <c r="H550" s="91" t="n">
        <f aca="false">J550*I550</f>
        <v>882.659249055738</v>
      </c>
      <c r="I550" s="73" t="n">
        <v>1.062</v>
      </c>
      <c r="J550" s="72" t="n">
        <f aca="false">K550*L550</f>
        <v>831.129236399</v>
      </c>
      <c r="K550" s="73" t="n">
        <v>1.064</v>
      </c>
      <c r="L550" s="72" t="n">
        <f aca="false">M550*N550</f>
        <v>781.136500375</v>
      </c>
      <c r="M550" s="71" t="n">
        <v>1.07</v>
      </c>
      <c r="N550" s="72" t="n">
        <f aca="false">O550*P550</f>
        <v>730.0341125</v>
      </c>
      <c r="O550" s="73" t="n">
        <v>1.075</v>
      </c>
      <c r="P550" s="72" t="n">
        <f aca="false">Q550*R550</f>
        <v>679.1015</v>
      </c>
      <c r="Q550" s="73" t="n">
        <v>1.085</v>
      </c>
      <c r="R550" s="72" t="n">
        <f aca="false">S550</f>
        <v>625.9</v>
      </c>
      <c r="S550" s="72" t="n">
        <f aca="false">G550*T550</f>
        <v>625.9</v>
      </c>
      <c r="T550" s="92" t="n">
        <v>1.1</v>
      </c>
      <c r="U550" s="72" t="n">
        <f aca="false">I550*V550</f>
        <v>1003.001011072</v>
      </c>
      <c r="V550" s="168" t="n">
        <f aca="false">H550*1.07</f>
        <v>944.44539648964</v>
      </c>
      <c r="W550" s="169" t="n">
        <f aca="false">V550</f>
        <v>944.44539648964</v>
      </c>
      <c r="X550" s="173" t="n">
        <f aca="false">W550*1.055</f>
        <v>996.38989329657</v>
      </c>
    </row>
    <row r="551" customFormat="false" ht="15" hidden="false" customHeight="true" outlineLevel="0" collapsed="false">
      <c r="A551" s="122"/>
      <c r="B551" s="69" t="s">
        <v>671</v>
      </c>
      <c r="C551" s="71" t="n">
        <v>174.22507668384</v>
      </c>
      <c r="D551" s="128"/>
      <c r="E551" s="71" t="n">
        <f aca="false">C551*1.0582</f>
        <v>184.36497614684</v>
      </c>
      <c r="F551" s="71" t="n">
        <v>517.44</v>
      </c>
      <c r="G551" s="72" t="n">
        <v>569</v>
      </c>
      <c r="H551" s="91" t="n">
        <f aca="false">J551*I551</f>
        <v>882.659249055738</v>
      </c>
      <c r="I551" s="73" t="n">
        <v>1.062</v>
      </c>
      <c r="J551" s="72" t="n">
        <f aca="false">K551*L551</f>
        <v>831.129236399</v>
      </c>
      <c r="K551" s="73" t="n">
        <v>1.064</v>
      </c>
      <c r="L551" s="72" t="n">
        <f aca="false">M551*N551</f>
        <v>781.136500375</v>
      </c>
      <c r="M551" s="71" t="n">
        <v>1.07</v>
      </c>
      <c r="N551" s="72" t="n">
        <f aca="false">O551*P551</f>
        <v>730.0341125</v>
      </c>
      <c r="O551" s="73" t="n">
        <v>1.075</v>
      </c>
      <c r="P551" s="72" t="n">
        <f aca="false">Q551*R551</f>
        <v>679.1015</v>
      </c>
      <c r="Q551" s="73" t="n">
        <v>1.085</v>
      </c>
      <c r="R551" s="72" t="n">
        <f aca="false">S551</f>
        <v>625.9</v>
      </c>
      <c r="S551" s="72" t="n">
        <f aca="false">G551*T551</f>
        <v>625.9</v>
      </c>
      <c r="T551" s="92" t="n">
        <v>1.1</v>
      </c>
      <c r="U551" s="72" t="n">
        <f aca="false">I551*V551</f>
        <v>1003.001011072</v>
      </c>
      <c r="V551" s="168" t="n">
        <f aca="false">H551*1.07</f>
        <v>944.44539648964</v>
      </c>
      <c r="W551" s="169" t="n">
        <f aca="false">V551</f>
        <v>944.44539648964</v>
      </c>
      <c r="X551" s="173" t="n">
        <f aca="false">W551*1.055</f>
        <v>996.38989329657</v>
      </c>
    </row>
    <row r="552" customFormat="false" ht="15" hidden="false" customHeight="true" outlineLevel="0" collapsed="false">
      <c r="A552" s="122"/>
      <c r="B552" s="121" t="s">
        <v>672</v>
      </c>
      <c r="C552" s="71" t="n">
        <v>174.22507668384</v>
      </c>
      <c r="D552" s="128"/>
      <c r="E552" s="71" t="n">
        <f aca="false">C552*1.0582</f>
        <v>184.36497614684</v>
      </c>
      <c r="F552" s="71" t="n">
        <v>517.44</v>
      </c>
      <c r="G552" s="72" t="n">
        <v>569</v>
      </c>
      <c r="H552" s="91" t="n">
        <f aca="false">J552*I552</f>
        <v>882.659249055738</v>
      </c>
      <c r="I552" s="73" t="n">
        <v>1.062</v>
      </c>
      <c r="J552" s="72" t="n">
        <f aca="false">K552*L552</f>
        <v>831.129236399</v>
      </c>
      <c r="K552" s="73" t="n">
        <v>1.064</v>
      </c>
      <c r="L552" s="72" t="n">
        <f aca="false">M552*N552</f>
        <v>781.136500375</v>
      </c>
      <c r="M552" s="71" t="n">
        <v>1.07</v>
      </c>
      <c r="N552" s="72" t="n">
        <f aca="false">O552*P552</f>
        <v>730.0341125</v>
      </c>
      <c r="O552" s="73" t="n">
        <v>1.075</v>
      </c>
      <c r="P552" s="72" t="n">
        <f aca="false">Q552*R552</f>
        <v>679.1015</v>
      </c>
      <c r="Q552" s="73" t="n">
        <v>1.085</v>
      </c>
      <c r="R552" s="72" t="n">
        <f aca="false">S552</f>
        <v>625.9</v>
      </c>
      <c r="S552" s="72" t="n">
        <f aca="false">G552*T552</f>
        <v>625.9</v>
      </c>
      <c r="T552" s="92" t="n">
        <v>1.1</v>
      </c>
      <c r="U552" s="72" t="n">
        <f aca="false">I552*V552</f>
        <v>1003.001011072</v>
      </c>
      <c r="V552" s="168" t="n">
        <f aca="false">H552*1.07</f>
        <v>944.44539648964</v>
      </c>
      <c r="W552" s="169" t="n">
        <f aca="false">V552</f>
        <v>944.44539648964</v>
      </c>
      <c r="X552" s="173" t="n">
        <f aca="false">W552*1.055</f>
        <v>996.38989329657</v>
      </c>
    </row>
    <row r="553" customFormat="false" ht="15" hidden="false" customHeight="true" outlineLevel="0" collapsed="false">
      <c r="A553" s="122"/>
      <c r="B553" s="121" t="s">
        <v>673</v>
      </c>
      <c r="C553" s="71" t="n">
        <v>174.22507668384</v>
      </c>
      <c r="D553" s="128"/>
      <c r="E553" s="71" t="n">
        <f aca="false">C553*1.0582</f>
        <v>184.36497614684</v>
      </c>
      <c r="F553" s="71" t="n">
        <v>517.44</v>
      </c>
      <c r="G553" s="72" t="n">
        <v>569</v>
      </c>
      <c r="H553" s="91" t="n">
        <f aca="false">J553*I553</f>
        <v>882.659249055738</v>
      </c>
      <c r="I553" s="73" t="n">
        <v>1.062</v>
      </c>
      <c r="J553" s="72" t="n">
        <f aca="false">K553*L553</f>
        <v>831.129236399</v>
      </c>
      <c r="K553" s="73" t="n">
        <v>1.064</v>
      </c>
      <c r="L553" s="72" t="n">
        <f aca="false">M553*N553</f>
        <v>781.136500375</v>
      </c>
      <c r="M553" s="71" t="n">
        <v>1.07</v>
      </c>
      <c r="N553" s="72" t="n">
        <f aca="false">O553*P553</f>
        <v>730.0341125</v>
      </c>
      <c r="O553" s="73" t="n">
        <v>1.075</v>
      </c>
      <c r="P553" s="72" t="n">
        <f aca="false">Q553*R553</f>
        <v>679.1015</v>
      </c>
      <c r="Q553" s="73" t="n">
        <v>1.085</v>
      </c>
      <c r="R553" s="72" t="n">
        <f aca="false">S553</f>
        <v>625.9</v>
      </c>
      <c r="S553" s="72" t="n">
        <f aca="false">G553*T553</f>
        <v>625.9</v>
      </c>
      <c r="T553" s="92" t="n">
        <v>1.1</v>
      </c>
      <c r="U553" s="72" t="n">
        <f aca="false">I553*V553</f>
        <v>1003.001011072</v>
      </c>
      <c r="V553" s="168" t="n">
        <f aca="false">H553*1.07</f>
        <v>944.44539648964</v>
      </c>
      <c r="W553" s="169" t="n">
        <f aca="false">V553</f>
        <v>944.44539648964</v>
      </c>
      <c r="X553" s="173" t="n">
        <f aca="false">W553*1.055</f>
        <v>996.38989329657</v>
      </c>
    </row>
    <row r="554" customFormat="false" ht="15.6" hidden="false" customHeight="true" outlineLevel="0" collapsed="false">
      <c r="A554" s="122" t="s">
        <v>674</v>
      </c>
      <c r="B554" s="62" t="s">
        <v>675</v>
      </c>
      <c r="C554" s="62"/>
      <c r="D554" s="62"/>
      <c r="E554" s="62"/>
      <c r="F554" s="62"/>
      <c r="G554" s="62"/>
      <c r="H554" s="62"/>
      <c r="I554" s="62"/>
      <c r="J554" s="62"/>
      <c r="K554" s="71"/>
      <c r="L554" s="72"/>
      <c r="M554" s="71"/>
      <c r="N554" s="72"/>
      <c r="O554" s="73"/>
      <c r="P554" s="72"/>
      <c r="Q554" s="73"/>
      <c r="R554" s="72"/>
      <c r="S554" s="72"/>
      <c r="T554" s="92" t="n">
        <v>1.1</v>
      </c>
      <c r="U554" s="72"/>
      <c r="V554" s="75"/>
      <c r="X554" s="173"/>
    </row>
    <row r="555" customFormat="false" ht="15.6" hidden="false" customHeight="true" outlineLevel="0" collapsed="false">
      <c r="A555" s="122"/>
      <c r="B555" s="69" t="s">
        <v>676</v>
      </c>
      <c r="C555" s="71" t="n">
        <v>213.2022595248</v>
      </c>
      <c r="D555" s="128"/>
      <c r="E555" s="71" t="n">
        <f aca="false">C555*1.0582</f>
        <v>225.610631029143</v>
      </c>
      <c r="F555" s="71" t="n">
        <v>633.22</v>
      </c>
      <c r="G555" s="72" t="n">
        <v>696</v>
      </c>
      <c r="H555" s="91" t="n">
        <f aca="false">J555*I555</f>
        <v>1079.66755244779</v>
      </c>
      <c r="I555" s="73" t="n">
        <v>1.062</v>
      </c>
      <c r="J555" s="72" t="n">
        <f aca="false">K555*L555</f>
        <v>1016.636113416</v>
      </c>
      <c r="K555" s="73" t="n">
        <v>1.064</v>
      </c>
      <c r="L555" s="72" t="n">
        <f aca="false">M555*N555</f>
        <v>955.485069</v>
      </c>
      <c r="M555" s="71" t="n">
        <v>1.07</v>
      </c>
      <c r="N555" s="72" t="n">
        <f aca="false">O555*P555</f>
        <v>892.9767</v>
      </c>
      <c r="O555" s="73" t="n">
        <v>1.075</v>
      </c>
      <c r="P555" s="72" t="n">
        <f aca="false">Q555*R555</f>
        <v>830.676</v>
      </c>
      <c r="Q555" s="73" t="n">
        <v>1.085</v>
      </c>
      <c r="R555" s="72" t="n">
        <f aca="false">S555</f>
        <v>765.6</v>
      </c>
      <c r="S555" s="72" t="n">
        <f aca="false">G555*T555</f>
        <v>765.6</v>
      </c>
      <c r="T555" s="92" t="n">
        <v>1.1</v>
      </c>
      <c r="U555" s="72" t="n">
        <f aca="false">I555*V555</f>
        <v>1226.86942654852</v>
      </c>
      <c r="V555" s="168" t="n">
        <f aca="false">H555*1.07</f>
        <v>1155.24428111914</v>
      </c>
      <c r="W555" s="169" t="n">
        <f aca="false">V555</f>
        <v>1155.24428111914</v>
      </c>
      <c r="X555" s="173" t="n">
        <f aca="false">W555*1.055</f>
        <v>1218.78271658069</v>
      </c>
    </row>
    <row r="556" customFormat="false" ht="15.6" hidden="false" customHeight="true" outlineLevel="0" collapsed="false">
      <c r="A556" s="122"/>
      <c r="B556" s="69" t="s">
        <v>677</v>
      </c>
      <c r="C556" s="71" t="n">
        <v>213.2022595248</v>
      </c>
      <c r="D556" s="128"/>
      <c r="E556" s="71" t="n">
        <f aca="false">C556*1.0582</f>
        <v>225.610631029143</v>
      </c>
      <c r="F556" s="71" t="n">
        <v>633.22</v>
      </c>
      <c r="G556" s="72" t="n">
        <v>696</v>
      </c>
      <c r="H556" s="91" t="n">
        <f aca="false">J556*I556</f>
        <v>1079.66755244779</v>
      </c>
      <c r="I556" s="73" t="n">
        <v>1.062</v>
      </c>
      <c r="J556" s="72" t="n">
        <f aca="false">K556*L556</f>
        <v>1016.636113416</v>
      </c>
      <c r="K556" s="73" t="n">
        <v>1.064</v>
      </c>
      <c r="L556" s="72" t="n">
        <f aca="false">M556*N556</f>
        <v>955.485069</v>
      </c>
      <c r="M556" s="71" t="n">
        <v>1.07</v>
      </c>
      <c r="N556" s="72" t="n">
        <f aca="false">O556*P556</f>
        <v>892.9767</v>
      </c>
      <c r="O556" s="73" t="n">
        <v>1.075</v>
      </c>
      <c r="P556" s="72" t="n">
        <f aca="false">Q556*R556</f>
        <v>830.676</v>
      </c>
      <c r="Q556" s="73" t="n">
        <v>1.085</v>
      </c>
      <c r="R556" s="72" t="n">
        <f aca="false">S556</f>
        <v>765.6</v>
      </c>
      <c r="S556" s="72" t="n">
        <f aca="false">G556*T556</f>
        <v>765.6</v>
      </c>
      <c r="T556" s="92" t="n">
        <v>1.1</v>
      </c>
      <c r="U556" s="72" t="n">
        <f aca="false">I556*V556</f>
        <v>1226.86942654852</v>
      </c>
      <c r="V556" s="168" t="n">
        <f aca="false">H556*1.07</f>
        <v>1155.24428111914</v>
      </c>
      <c r="W556" s="169" t="n">
        <f aca="false">V556</f>
        <v>1155.24428111914</v>
      </c>
      <c r="X556" s="173" t="n">
        <f aca="false">W556*1.055</f>
        <v>1218.78271658069</v>
      </c>
    </row>
    <row r="557" customFormat="false" ht="15.6" hidden="false" customHeight="true" outlineLevel="0" collapsed="false">
      <c r="A557" s="122"/>
      <c r="B557" s="69" t="s">
        <v>678</v>
      </c>
      <c r="C557" s="71" t="n">
        <v>213.2022595248</v>
      </c>
      <c r="D557" s="128"/>
      <c r="E557" s="71" t="n">
        <f aca="false">C557*1.0582</f>
        <v>225.610631029143</v>
      </c>
      <c r="F557" s="71" t="n">
        <v>633.22</v>
      </c>
      <c r="G557" s="72" t="n">
        <v>696</v>
      </c>
      <c r="H557" s="91" t="n">
        <f aca="false">J557*I557</f>
        <v>1080.23164207812</v>
      </c>
      <c r="I557" s="73" t="n">
        <v>1.062</v>
      </c>
      <c r="J557" s="72" t="n">
        <f aca="false">K557*L557</f>
        <v>1017.16727126</v>
      </c>
      <c r="K557" s="73" t="n">
        <v>1.064</v>
      </c>
      <c r="L557" s="72" t="n">
        <f aca="false">M557*N557</f>
        <v>955.9842775</v>
      </c>
      <c r="M557" s="71" t="n">
        <v>1.07</v>
      </c>
      <c r="N557" s="72" t="n">
        <f aca="false">O557*P557</f>
        <v>893.44325</v>
      </c>
      <c r="O557" s="73" t="n">
        <v>1.075</v>
      </c>
      <c r="P557" s="72" t="n">
        <f aca="false">Q557*R557</f>
        <v>831.11</v>
      </c>
      <c r="Q557" s="73" t="n">
        <v>1.085</v>
      </c>
      <c r="R557" s="72" t="n">
        <v>766</v>
      </c>
      <c r="S557" s="72" t="n">
        <f aca="false">G557*T557</f>
        <v>765.6</v>
      </c>
      <c r="T557" s="92" t="n">
        <v>1.1</v>
      </c>
      <c r="U557" s="72" t="n">
        <f aca="false">I557*V557</f>
        <v>1227.51042415905</v>
      </c>
      <c r="V557" s="168" t="n">
        <f aca="false">H557*1.07</f>
        <v>1155.84785702359</v>
      </c>
      <c r="W557" s="169" t="n">
        <f aca="false">V557</f>
        <v>1155.84785702359</v>
      </c>
      <c r="X557" s="173" t="n">
        <f aca="false">W557*1.055</f>
        <v>1219.41948915989</v>
      </c>
    </row>
    <row r="558" customFormat="false" ht="15.6" hidden="false" customHeight="true" outlineLevel="0" collapsed="false">
      <c r="A558" s="122"/>
      <c r="B558" s="69" t="s">
        <v>679</v>
      </c>
      <c r="C558" s="71" t="n">
        <v>213.2022595248</v>
      </c>
      <c r="D558" s="128"/>
      <c r="E558" s="71" t="n">
        <f aca="false">C558*1.0582</f>
        <v>225.610631029143</v>
      </c>
      <c r="F558" s="71" t="n">
        <v>633.22</v>
      </c>
      <c r="G558" s="72" t="n">
        <v>696</v>
      </c>
      <c r="H558" s="91" t="n">
        <f aca="false">J558*I558</f>
        <v>1079.66755244779</v>
      </c>
      <c r="I558" s="73" t="n">
        <v>1.062</v>
      </c>
      <c r="J558" s="72" t="n">
        <f aca="false">K558*L558</f>
        <v>1016.636113416</v>
      </c>
      <c r="K558" s="73" t="n">
        <v>1.064</v>
      </c>
      <c r="L558" s="72" t="n">
        <f aca="false">M558*N558</f>
        <v>955.485069</v>
      </c>
      <c r="M558" s="71" t="n">
        <v>1.07</v>
      </c>
      <c r="N558" s="72" t="n">
        <f aca="false">O558*P558</f>
        <v>892.9767</v>
      </c>
      <c r="O558" s="73" t="n">
        <v>1.075</v>
      </c>
      <c r="P558" s="72" t="n">
        <f aca="false">Q558*R558</f>
        <v>830.676</v>
      </c>
      <c r="Q558" s="73" t="n">
        <v>1.085</v>
      </c>
      <c r="R558" s="72" t="n">
        <f aca="false">S558</f>
        <v>765.6</v>
      </c>
      <c r="S558" s="72" t="n">
        <f aca="false">G558*T558</f>
        <v>765.6</v>
      </c>
      <c r="T558" s="92" t="n">
        <v>1.1</v>
      </c>
      <c r="U558" s="72" t="n">
        <f aca="false">I558*V558</f>
        <v>1226.86942654852</v>
      </c>
      <c r="V558" s="168" t="n">
        <f aca="false">H558*1.07</f>
        <v>1155.24428111914</v>
      </c>
      <c r="W558" s="169" t="n">
        <f aca="false">V558</f>
        <v>1155.24428111914</v>
      </c>
      <c r="X558" s="173" t="n">
        <f aca="false">W558*1.055</f>
        <v>1218.78271658069</v>
      </c>
    </row>
    <row r="559" customFormat="false" ht="15.6" hidden="false" customHeight="true" outlineLevel="0" collapsed="false">
      <c r="A559" s="122"/>
      <c r="B559" s="69" t="s">
        <v>680</v>
      </c>
      <c r="C559" s="71" t="n">
        <v>213.2022595248</v>
      </c>
      <c r="D559" s="128"/>
      <c r="E559" s="71" t="n">
        <f aca="false">C559*1.0582</f>
        <v>225.610631029143</v>
      </c>
      <c r="F559" s="71" t="n">
        <v>633.22</v>
      </c>
      <c r="G559" s="72" t="n">
        <v>696</v>
      </c>
      <c r="H559" s="91" t="n">
        <f aca="false">J559*I559</f>
        <v>1079.66755244779</v>
      </c>
      <c r="I559" s="73" t="n">
        <v>1.062</v>
      </c>
      <c r="J559" s="72" t="n">
        <f aca="false">K559*L559</f>
        <v>1016.636113416</v>
      </c>
      <c r="K559" s="73" t="n">
        <v>1.064</v>
      </c>
      <c r="L559" s="72" t="n">
        <f aca="false">M559*N559</f>
        <v>955.485069</v>
      </c>
      <c r="M559" s="71" t="n">
        <v>1.07</v>
      </c>
      <c r="N559" s="72" t="n">
        <f aca="false">O559*P559</f>
        <v>892.9767</v>
      </c>
      <c r="O559" s="73" t="n">
        <v>1.075</v>
      </c>
      <c r="P559" s="72" t="n">
        <f aca="false">Q559*R559</f>
        <v>830.676</v>
      </c>
      <c r="Q559" s="73" t="n">
        <v>1.085</v>
      </c>
      <c r="R559" s="72" t="n">
        <f aca="false">S559</f>
        <v>765.6</v>
      </c>
      <c r="S559" s="72" t="n">
        <f aca="false">G559*T559</f>
        <v>765.6</v>
      </c>
      <c r="T559" s="92" t="n">
        <v>1.1</v>
      </c>
      <c r="U559" s="72" t="n">
        <f aca="false">I559*V559</f>
        <v>1226.86942654852</v>
      </c>
      <c r="V559" s="168" t="n">
        <f aca="false">H559*1.07</f>
        <v>1155.24428111914</v>
      </c>
      <c r="W559" s="169" t="n">
        <f aca="false">V559</f>
        <v>1155.24428111914</v>
      </c>
      <c r="X559" s="173" t="n">
        <f aca="false">W559*1.055</f>
        <v>1218.78271658069</v>
      </c>
    </row>
    <row r="560" customFormat="false" ht="15.6" hidden="false" customHeight="true" outlineLevel="0" collapsed="false">
      <c r="A560" s="122"/>
      <c r="B560" s="69" t="s">
        <v>681</v>
      </c>
      <c r="C560" s="71" t="n">
        <v>213.2022595248</v>
      </c>
      <c r="D560" s="128"/>
      <c r="E560" s="71" t="n">
        <f aca="false">C560*1.0582</f>
        <v>225.610631029143</v>
      </c>
      <c r="F560" s="71" t="n">
        <v>633.22</v>
      </c>
      <c r="G560" s="72" t="n">
        <v>696</v>
      </c>
      <c r="H560" s="91" t="n">
        <f aca="false">J560*I560</f>
        <v>1079.66755244779</v>
      </c>
      <c r="I560" s="73" t="n">
        <v>1.062</v>
      </c>
      <c r="J560" s="72" t="n">
        <f aca="false">K560*L560</f>
        <v>1016.636113416</v>
      </c>
      <c r="K560" s="73" t="n">
        <v>1.064</v>
      </c>
      <c r="L560" s="72" t="n">
        <f aca="false">M560*N560</f>
        <v>955.485069</v>
      </c>
      <c r="M560" s="71" t="n">
        <v>1.07</v>
      </c>
      <c r="N560" s="72" t="n">
        <f aca="false">O560*P560</f>
        <v>892.9767</v>
      </c>
      <c r="O560" s="73" t="n">
        <v>1.075</v>
      </c>
      <c r="P560" s="72" t="n">
        <f aca="false">Q560*R560</f>
        <v>830.676</v>
      </c>
      <c r="Q560" s="73" t="n">
        <v>1.085</v>
      </c>
      <c r="R560" s="72" t="n">
        <f aca="false">S560</f>
        <v>765.6</v>
      </c>
      <c r="S560" s="72" t="n">
        <f aca="false">G560*T560</f>
        <v>765.6</v>
      </c>
      <c r="T560" s="92" t="n">
        <v>1.1</v>
      </c>
      <c r="U560" s="72" t="n">
        <f aca="false">I560*V560</f>
        <v>1226.86942654852</v>
      </c>
      <c r="V560" s="168" t="n">
        <f aca="false">H560*1.07</f>
        <v>1155.24428111914</v>
      </c>
      <c r="W560" s="169" t="n">
        <f aca="false">V560</f>
        <v>1155.24428111914</v>
      </c>
      <c r="X560" s="173" t="n">
        <f aca="false">W560*1.055</f>
        <v>1218.78271658069</v>
      </c>
    </row>
    <row r="561" customFormat="false" ht="15.6" hidden="false" customHeight="true" outlineLevel="0" collapsed="false">
      <c r="A561" s="122"/>
      <c r="B561" s="69" t="s">
        <v>682</v>
      </c>
      <c r="C561" s="71" t="n">
        <v>213.2022595248</v>
      </c>
      <c r="D561" s="128"/>
      <c r="E561" s="71" t="n">
        <f aca="false">C561*1.0582</f>
        <v>225.610631029143</v>
      </c>
      <c r="F561" s="71" t="n">
        <v>633.22</v>
      </c>
      <c r="G561" s="72" t="n">
        <v>696</v>
      </c>
      <c r="H561" s="91" t="n">
        <f aca="false">J561*I561</f>
        <v>1079.66755244779</v>
      </c>
      <c r="I561" s="73" t="n">
        <v>1.062</v>
      </c>
      <c r="J561" s="72" t="n">
        <f aca="false">K561*L561</f>
        <v>1016.636113416</v>
      </c>
      <c r="K561" s="73" t="n">
        <v>1.064</v>
      </c>
      <c r="L561" s="72" t="n">
        <f aca="false">M561*N561</f>
        <v>955.485069</v>
      </c>
      <c r="M561" s="71" t="n">
        <v>1.07</v>
      </c>
      <c r="N561" s="72" t="n">
        <f aca="false">O561*P561</f>
        <v>892.9767</v>
      </c>
      <c r="O561" s="73" t="n">
        <v>1.075</v>
      </c>
      <c r="P561" s="72" t="n">
        <f aca="false">Q561*R561</f>
        <v>830.676</v>
      </c>
      <c r="Q561" s="73" t="n">
        <v>1.085</v>
      </c>
      <c r="R561" s="72" t="n">
        <f aca="false">S561</f>
        <v>765.6</v>
      </c>
      <c r="S561" s="72" t="n">
        <f aca="false">G561*T561</f>
        <v>765.6</v>
      </c>
      <c r="T561" s="92" t="n">
        <v>1.1</v>
      </c>
      <c r="U561" s="72" t="n">
        <f aca="false">I561*V561</f>
        <v>1226.86942654852</v>
      </c>
      <c r="V561" s="168" t="n">
        <f aca="false">H561*1.07</f>
        <v>1155.24428111914</v>
      </c>
      <c r="W561" s="169" t="n">
        <f aca="false">V561</f>
        <v>1155.24428111914</v>
      </c>
      <c r="X561" s="173" t="n">
        <f aca="false">W561*1.055</f>
        <v>1218.78271658069</v>
      </c>
    </row>
    <row r="562" customFormat="false" ht="15.6" hidden="false" customHeight="true" outlineLevel="0" collapsed="false">
      <c r="A562" s="122"/>
      <c r="B562" s="69" t="s">
        <v>683</v>
      </c>
      <c r="C562" s="71" t="n">
        <v>213.2022595248</v>
      </c>
      <c r="D562" s="128"/>
      <c r="E562" s="71" t="n">
        <f aca="false">C562*1.0582</f>
        <v>225.610631029143</v>
      </c>
      <c r="F562" s="71" t="n">
        <v>633.22</v>
      </c>
      <c r="G562" s="72" t="n">
        <v>696</v>
      </c>
      <c r="H562" s="91" t="n">
        <f aca="false">J562*I562</f>
        <v>1079.66755244779</v>
      </c>
      <c r="I562" s="73" t="n">
        <v>1.062</v>
      </c>
      <c r="J562" s="72" t="n">
        <f aca="false">K562*L562</f>
        <v>1016.636113416</v>
      </c>
      <c r="K562" s="73" t="n">
        <v>1.064</v>
      </c>
      <c r="L562" s="72" t="n">
        <f aca="false">M562*N562</f>
        <v>955.485069</v>
      </c>
      <c r="M562" s="71" t="n">
        <v>1.07</v>
      </c>
      <c r="N562" s="72" t="n">
        <f aca="false">O562*P562</f>
        <v>892.9767</v>
      </c>
      <c r="O562" s="73" t="n">
        <v>1.075</v>
      </c>
      <c r="P562" s="72" t="n">
        <f aca="false">Q562*R562</f>
        <v>830.676</v>
      </c>
      <c r="Q562" s="73" t="n">
        <v>1.085</v>
      </c>
      <c r="R562" s="72" t="n">
        <f aca="false">S562</f>
        <v>765.6</v>
      </c>
      <c r="S562" s="72" t="n">
        <f aca="false">G562*T562</f>
        <v>765.6</v>
      </c>
      <c r="T562" s="92" t="n">
        <v>1.1</v>
      </c>
      <c r="U562" s="72" t="n">
        <f aca="false">I562*V562</f>
        <v>1226.86942654852</v>
      </c>
      <c r="V562" s="168" t="n">
        <f aca="false">H562*1.07</f>
        <v>1155.24428111914</v>
      </c>
      <c r="W562" s="169" t="n">
        <f aca="false">V562</f>
        <v>1155.24428111914</v>
      </c>
      <c r="X562" s="173" t="n">
        <f aca="false">W562*1.055</f>
        <v>1218.78271658069</v>
      </c>
    </row>
    <row r="563" customFormat="false" ht="15.6" hidden="false" customHeight="true" outlineLevel="0" collapsed="false">
      <c r="A563" s="122"/>
      <c r="B563" s="78" t="s">
        <v>684</v>
      </c>
      <c r="C563" s="71" t="n">
        <v>213.2022595248</v>
      </c>
      <c r="D563" s="128"/>
      <c r="E563" s="71" t="n">
        <f aca="false">C563*1.0582</f>
        <v>225.610631029143</v>
      </c>
      <c r="F563" s="71" t="n">
        <v>633.22</v>
      </c>
      <c r="G563" s="72" t="n">
        <v>696</v>
      </c>
      <c r="H563" s="91" t="n">
        <f aca="false">J563*I563</f>
        <v>1079.66755244779</v>
      </c>
      <c r="I563" s="73" t="n">
        <v>1.062</v>
      </c>
      <c r="J563" s="72" t="n">
        <f aca="false">K563*L563</f>
        <v>1016.636113416</v>
      </c>
      <c r="K563" s="73" t="n">
        <v>1.064</v>
      </c>
      <c r="L563" s="72" t="n">
        <f aca="false">M563*N563</f>
        <v>955.485069</v>
      </c>
      <c r="M563" s="71" t="n">
        <v>1.07</v>
      </c>
      <c r="N563" s="72" t="n">
        <f aca="false">O563*P563</f>
        <v>892.9767</v>
      </c>
      <c r="O563" s="73" t="n">
        <v>1.075</v>
      </c>
      <c r="P563" s="72" t="n">
        <f aca="false">Q563*R563</f>
        <v>830.676</v>
      </c>
      <c r="Q563" s="73" t="n">
        <v>1.085</v>
      </c>
      <c r="R563" s="72" t="n">
        <f aca="false">S563</f>
        <v>765.6</v>
      </c>
      <c r="S563" s="72" t="n">
        <f aca="false">G563*T563</f>
        <v>765.6</v>
      </c>
      <c r="T563" s="92" t="n">
        <v>1.1</v>
      </c>
      <c r="U563" s="72" t="n">
        <f aca="false">I563*V563</f>
        <v>1226.86942654852</v>
      </c>
      <c r="V563" s="168" t="n">
        <f aca="false">H563*1.07</f>
        <v>1155.24428111914</v>
      </c>
      <c r="W563" s="169" t="n">
        <f aca="false">V563</f>
        <v>1155.24428111914</v>
      </c>
      <c r="X563" s="173" t="n">
        <f aca="false">W563*1.055</f>
        <v>1218.78271658069</v>
      </c>
    </row>
    <row r="564" customFormat="false" ht="15.6" hidden="false" customHeight="true" outlineLevel="0" collapsed="false">
      <c r="A564" s="128" t="s">
        <v>685</v>
      </c>
      <c r="B564" s="78" t="s">
        <v>686</v>
      </c>
      <c r="C564" s="71"/>
      <c r="D564" s="128"/>
      <c r="E564" s="71"/>
      <c r="F564" s="71"/>
      <c r="G564" s="72"/>
      <c r="H564" s="91" t="n">
        <f aca="false">J564*I564</f>
        <v>1593</v>
      </c>
      <c r="I564" s="73" t="n">
        <v>1.062</v>
      </c>
      <c r="J564" s="72" t="n">
        <v>1500</v>
      </c>
      <c r="K564" s="73"/>
      <c r="L564" s="72"/>
      <c r="M564" s="71"/>
      <c r="N564" s="72"/>
      <c r="O564" s="73"/>
      <c r="P564" s="72"/>
      <c r="Q564" s="73"/>
      <c r="R564" s="72"/>
      <c r="S564" s="72"/>
      <c r="T564" s="92"/>
      <c r="U564" s="72"/>
      <c r="V564" s="168" t="n">
        <f aca="false">H564*1.07</f>
        <v>1704.51</v>
      </c>
      <c r="W564" s="169" t="n">
        <f aca="false">V564</f>
        <v>1704.51</v>
      </c>
      <c r="X564" s="173" t="n">
        <f aca="false">W564*1.055+1</f>
        <v>1799.25805</v>
      </c>
    </row>
    <row r="565" s="86" customFormat="true" ht="30" hidden="false" customHeight="true" outlineLevel="0" collapsed="false">
      <c r="A565" s="122" t="s">
        <v>687</v>
      </c>
      <c r="B565" s="62" t="s">
        <v>688</v>
      </c>
      <c r="C565" s="62"/>
      <c r="D565" s="62"/>
      <c r="E565" s="62"/>
      <c r="F565" s="62"/>
      <c r="G565" s="62"/>
      <c r="H565" s="62"/>
      <c r="I565" s="62"/>
      <c r="J565" s="62"/>
      <c r="K565" s="71"/>
      <c r="L565" s="72"/>
      <c r="M565" s="71"/>
      <c r="N565" s="72"/>
      <c r="O565" s="73"/>
      <c r="P565" s="72"/>
      <c r="Q565" s="73"/>
      <c r="R565" s="72"/>
      <c r="S565" s="72"/>
      <c r="T565" s="92"/>
      <c r="U565" s="72"/>
      <c r="V565" s="75"/>
      <c r="X565" s="173"/>
    </row>
    <row r="566" customFormat="false" ht="15.9" hidden="false" customHeight="true" outlineLevel="0" collapsed="false">
      <c r="A566" s="122" t="s">
        <v>689</v>
      </c>
      <c r="B566" s="62" t="s">
        <v>690</v>
      </c>
      <c r="C566" s="62"/>
      <c r="D566" s="62"/>
      <c r="E566" s="62"/>
      <c r="F566" s="62"/>
      <c r="G566" s="62"/>
      <c r="H566" s="62"/>
      <c r="I566" s="62"/>
      <c r="J566" s="62"/>
      <c r="K566" s="71"/>
      <c r="L566" s="72"/>
      <c r="M566" s="71"/>
      <c r="N566" s="72"/>
      <c r="O566" s="73"/>
      <c r="P566" s="72"/>
      <c r="Q566" s="73"/>
      <c r="R566" s="72"/>
      <c r="S566" s="72"/>
      <c r="T566" s="92"/>
      <c r="U566" s="72"/>
      <c r="V566" s="75"/>
      <c r="X566" s="173"/>
    </row>
    <row r="567" customFormat="false" ht="15.9" hidden="false" customHeight="true" outlineLevel="0" collapsed="false">
      <c r="A567" s="122"/>
      <c r="B567" s="69" t="s">
        <v>691</v>
      </c>
      <c r="C567" s="245"/>
      <c r="D567" s="64"/>
      <c r="E567" s="245"/>
      <c r="F567" s="71"/>
      <c r="G567" s="72" t="n">
        <v>44</v>
      </c>
      <c r="H567" s="91" t="n">
        <f aca="false">J567*I567</f>
        <v>67.69075563936</v>
      </c>
      <c r="I567" s="73" t="n">
        <v>1.062</v>
      </c>
      <c r="J567" s="72" t="n">
        <f aca="false">K567*L567</f>
        <v>63.73894128</v>
      </c>
      <c r="K567" s="73" t="n">
        <v>1.064</v>
      </c>
      <c r="L567" s="72" t="n">
        <f aca="false">M567*N567</f>
        <v>59.90502</v>
      </c>
      <c r="M567" s="71" t="n">
        <v>1.07</v>
      </c>
      <c r="N567" s="72" t="n">
        <f aca="false">O567*P567</f>
        <v>55.986</v>
      </c>
      <c r="O567" s="73" t="n">
        <v>1.075</v>
      </c>
      <c r="P567" s="72" t="n">
        <f aca="false">Q567*R567</f>
        <v>52.08</v>
      </c>
      <c r="Q567" s="73" t="n">
        <v>1.085</v>
      </c>
      <c r="R567" s="72" t="n">
        <v>48</v>
      </c>
      <c r="S567" s="72" t="n">
        <f aca="false">G567*T567</f>
        <v>48.4</v>
      </c>
      <c r="T567" s="92" t="n">
        <v>1.1</v>
      </c>
      <c r="U567" s="72" t="n">
        <f aca="false">I567*V567</f>
        <v>76.9197132632304</v>
      </c>
      <c r="V567" s="168" t="n">
        <f aca="false">H567*1.07</f>
        <v>72.4291085341152</v>
      </c>
      <c r="W567" s="169" t="n">
        <f aca="false">V567</f>
        <v>72.4291085341152</v>
      </c>
      <c r="X567" s="173" t="n">
        <f aca="false">W567*1.055</f>
        <v>76.4127095034915</v>
      </c>
    </row>
    <row r="568" customFormat="false" ht="15.9" hidden="false" customHeight="true" outlineLevel="0" collapsed="false">
      <c r="A568" s="122"/>
      <c r="B568" s="69" t="s">
        <v>692</v>
      </c>
      <c r="C568" s="71" t="n">
        <v>8.630661914784</v>
      </c>
      <c r="D568" s="128"/>
      <c r="E568" s="71" t="n">
        <f aca="false">C568*1.0582</f>
        <v>9.13296643822443</v>
      </c>
      <c r="F568" s="71" t="n">
        <v>12.43</v>
      </c>
      <c r="G568" s="72" t="n">
        <v>13</v>
      </c>
      <c r="H568" s="91" t="n">
        <f aca="false">J568*I568</f>
        <v>19.74313706148</v>
      </c>
      <c r="I568" s="73" t="n">
        <v>1.062</v>
      </c>
      <c r="J568" s="72" t="n">
        <f aca="false">K568*L568</f>
        <v>18.59052454</v>
      </c>
      <c r="K568" s="73" t="n">
        <v>1.064</v>
      </c>
      <c r="L568" s="72" t="n">
        <f aca="false">M568*N568</f>
        <v>17.4722975</v>
      </c>
      <c r="M568" s="71" t="n">
        <v>1.07</v>
      </c>
      <c r="N568" s="72" t="n">
        <f aca="false">O568*P568</f>
        <v>16.32925</v>
      </c>
      <c r="O568" s="73" t="n">
        <v>1.075</v>
      </c>
      <c r="P568" s="72" t="n">
        <f aca="false">Q568*R568</f>
        <v>15.19</v>
      </c>
      <c r="Q568" s="73" t="n">
        <v>1.085</v>
      </c>
      <c r="R568" s="72" t="n">
        <v>14</v>
      </c>
      <c r="S568" s="72" t="n">
        <f aca="false">G568*T568</f>
        <v>14.3</v>
      </c>
      <c r="T568" s="92" t="n">
        <v>1.1</v>
      </c>
      <c r="U568" s="72" t="n">
        <f aca="false">I568*V568</f>
        <v>22.4349163684422</v>
      </c>
      <c r="V568" s="168" t="n">
        <f aca="false">H568*1.07</f>
        <v>21.1251566557836</v>
      </c>
      <c r="W568" s="169" t="n">
        <f aca="false">V568</f>
        <v>21.1251566557836</v>
      </c>
      <c r="X568" s="173" t="n">
        <f aca="false">W568*1.055</f>
        <v>22.2870402718517</v>
      </c>
    </row>
    <row r="569" customFormat="false" ht="15.9" hidden="false" customHeight="true" outlineLevel="0" collapsed="false">
      <c r="A569" s="122"/>
      <c r="B569" s="69" t="s">
        <v>693</v>
      </c>
      <c r="C569" s="71" t="n">
        <v>38.361753638208</v>
      </c>
      <c r="D569" s="128"/>
      <c r="E569" s="71" t="n">
        <f aca="false">C569*1.0582</f>
        <v>40.5944076999517</v>
      </c>
      <c r="F569" s="71" t="n">
        <v>219.1</v>
      </c>
      <c r="G569" s="72" t="n">
        <v>241</v>
      </c>
      <c r="H569" s="91" t="n">
        <f aca="false">J569*I569</f>
        <v>373.7093800923</v>
      </c>
      <c r="I569" s="73" t="n">
        <v>1.062</v>
      </c>
      <c r="J569" s="72" t="n">
        <f aca="false">K569*L569</f>
        <v>351.89207165</v>
      </c>
      <c r="K569" s="73" t="n">
        <v>1.064</v>
      </c>
      <c r="L569" s="72" t="n">
        <f aca="false">M569*N569</f>
        <v>330.72563125</v>
      </c>
      <c r="M569" s="71" t="n">
        <v>1.07</v>
      </c>
      <c r="N569" s="72" t="n">
        <f aca="false">O569*P569</f>
        <v>309.089375</v>
      </c>
      <c r="O569" s="73" t="n">
        <v>1.075</v>
      </c>
      <c r="P569" s="72" t="n">
        <f aca="false">Q569*R569</f>
        <v>287.525</v>
      </c>
      <c r="Q569" s="73" t="n">
        <v>1.085</v>
      </c>
      <c r="R569" s="72" t="n">
        <v>265</v>
      </c>
      <c r="S569" s="72" t="n">
        <f aca="false">G569*T569</f>
        <v>265.1</v>
      </c>
      <c r="T569" s="92" t="n">
        <v>1.1</v>
      </c>
      <c r="U569" s="72" t="n">
        <f aca="false">I569*V569</f>
        <v>424.660916974084</v>
      </c>
      <c r="V569" s="168" t="n">
        <f aca="false">H569*1.07</f>
        <v>399.869036698761</v>
      </c>
      <c r="W569" s="169" t="n">
        <f aca="false">V569</f>
        <v>399.869036698761</v>
      </c>
      <c r="X569" s="173" t="n">
        <f aca="false">W569*1.055</f>
        <v>421.861833717193</v>
      </c>
    </row>
    <row r="570" customFormat="false" ht="15.9" hidden="false" customHeight="true" outlineLevel="0" collapsed="false">
      <c r="A570" s="122"/>
      <c r="B570" s="69" t="s">
        <v>694</v>
      </c>
      <c r="C570" s="71" t="n">
        <v>54.65597443488</v>
      </c>
      <c r="D570" s="128"/>
      <c r="E570" s="71" t="n">
        <f aca="false">C570*1.0582</f>
        <v>57.83695214699</v>
      </c>
      <c r="F570" s="71" t="n">
        <f aca="false">E570*1.092</f>
        <v>63.1579517445131</v>
      </c>
      <c r="G570" s="72" t="n">
        <v>70</v>
      </c>
      <c r="H570" s="91" t="n">
        <f aca="false">J570*I570</f>
        <v>108.58725383814</v>
      </c>
      <c r="I570" s="73" t="n">
        <v>1.062</v>
      </c>
      <c r="J570" s="72" t="n">
        <f aca="false">K570*L570</f>
        <v>102.24788497</v>
      </c>
      <c r="K570" s="73" t="n">
        <v>1.064</v>
      </c>
      <c r="L570" s="72" t="n">
        <f aca="false">M570*N570</f>
        <v>96.09763625</v>
      </c>
      <c r="M570" s="71" t="n">
        <v>1.07</v>
      </c>
      <c r="N570" s="72" t="n">
        <f aca="false">O570*P570</f>
        <v>89.810875</v>
      </c>
      <c r="O570" s="73" t="n">
        <v>1.075</v>
      </c>
      <c r="P570" s="72" t="n">
        <f aca="false">Q570*R570</f>
        <v>83.545</v>
      </c>
      <c r="Q570" s="73" t="n">
        <v>1.085</v>
      </c>
      <c r="R570" s="72" t="n">
        <v>77</v>
      </c>
      <c r="S570" s="72" t="n">
        <f aca="false">G570*T570</f>
        <v>77</v>
      </c>
      <c r="T570" s="92" t="n">
        <v>1.1</v>
      </c>
      <c r="U570" s="72" t="n">
        <f aca="false">I570*V570</f>
        <v>123.392040026432</v>
      </c>
      <c r="V570" s="168" t="n">
        <f aca="false">H570*1.07</f>
        <v>116.18836160681</v>
      </c>
      <c r="W570" s="169" t="n">
        <f aca="false">V570</f>
        <v>116.18836160681</v>
      </c>
      <c r="X570" s="173" t="n">
        <f aca="false">W570*1.055-1</f>
        <v>121.578721495184</v>
      </c>
    </row>
    <row r="571" customFormat="false" ht="15.9" hidden="false" customHeight="true" outlineLevel="0" collapsed="false">
      <c r="A571" s="122"/>
      <c r="B571" s="69" t="s">
        <v>643</v>
      </c>
      <c r="C571" s="71"/>
      <c r="D571" s="128"/>
      <c r="E571" s="71"/>
      <c r="F571" s="71" t="n">
        <v>124.39</v>
      </c>
      <c r="G571" s="72" t="n">
        <v>137</v>
      </c>
      <c r="H571" s="91" t="n">
        <f aca="false">J571*I571</f>
        <v>212.94383544882</v>
      </c>
      <c r="I571" s="73" t="n">
        <v>1.062</v>
      </c>
      <c r="J571" s="72" t="n">
        <f aca="false">K571*L571</f>
        <v>200.51208611</v>
      </c>
      <c r="K571" s="73" t="n">
        <v>1.064</v>
      </c>
      <c r="L571" s="72" t="n">
        <f aca="false">M571*N571</f>
        <v>188.45120875</v>
      </c>
      <c r="M571" s="71" t="n">
        <v>1.07</v>
      </c>
      <c r="N571" s="72" t="n">
        <f aca="false">O571*P571</f>
        <v>176.122625</v>
      </c>
      <c r="O571" s="73" t="n">
        <v>1.075</v>
      </c>
      <c r="P571" s="72" t="n">
        <f aca="false">Q571*R571</f>
        <v>163.835</v>
      </c>
      <c r="Q571" s="73" t="n">
        <v>1.085</v>
      </c>
      <c r="R571" s="72" t="n">
        <v>151</v>
      </c>
      <c r="S571" s="72" t="n">
        <f aca="false">G571*T571</f>
        <v>150.7</v>
      </c>
      <c r="T571" s="92" t="n">
        <v>1.1</v>
      </c>
      <c r="U571" s="72" t="n">
        <f aca="false">I571*V571</f>
        <v>241.976597973912</v>
      </c>
      <c r="V571" s="168" t="n">
        <f aca="false">H571*1.07</f>
        <v>227.849903930237</v>
      </c>
      <c r="W571" s="169" t="n">
        <f aca="false">V571</f>
        <v>227.849903930237</v>
      </c>
      <c r="X571" s="173" t="n">
        <f aca="false">W571*1.055</f>
        <v>240.3816486464</v>
      </c>
    </row>
    <row r="572" customFormat="false" ht="15.9" hidden="false" customHeight="true" outlineLevel="0" collapsed="false">
      <c r="A572" s="122"/>
      <c r="B572" s="122" t="s">
        <v>695</v>
      </c>
      <c r="C572" s="128"/>
      <c r="D572" s="128"/>
      <c r="E572" s="128"/>
      <c r="F572" s="128"/>
      <c r="G572" s="72" t="n">
        <v>137</v>
      </c>
      <c r="H572" s="91" t="n">
        <f aca="false">J572*I572</f>
        <v>212.94383544882</v>
      </c>
      <c r="I572" s="73" t="n">
        <v>1.062</v>
      </c>
      <c r="J572" s="72" t="n">
        <f aca="false">K572*L572</f>
        <v>200.51208611</v>
      </c>
      <c r="K572" s="73" t="n">
        <v>1.064</v>
      </c>
      <c r="L572" s="72" t="n">
        <f aca="false">M572*N572</f>
        <v>188.45120875</v>
      </c>
      <c r="M572" s="71" t="n">
        <v>1.07</v>
      </c>
      <c r="N572" s="72" t="n">
        <f aca="false">O572*P572</f>
        <v>176.122625</v>
      </c>
      <c r="O572" s="73" t="n">
        <v>1.075</v>
      </c>
      <c r="P572" s="72" t="n">
        <f aca="false">Q572*R572</f>
        <v>163.835</v>
      </c>
      <c r="Q572" s="73" t="n">
        <v>1.085</v>
      </c>
      <c r="R572" s="72" t="n">
        <v>151</v>
      </c>
      <c r="S572" s="72" t="n">
        <f aca="false">G572*T572</f>
        <v>150.7</v>
      </c>
      <c r="T572" s="220" t="n">
        <v>1.1</v>
      </c>
      <c r="U572" s="72" t="n">
        <f aca="false">I572*V572</f>
        <v>241.976597973912</v>
      </c>
      <c r="V572" s="168" t="n">
        <f aca="false">H572*1.07</f>
        <v>227.849903930237</v>
      </c>
      <c r="W572" s="169" t="n">
        <f aca="false">V572</f>
        <v>227.849903930237</v>
      </c>
      <c r="X572" s="173" t="n">
        <f aca="false">W572*1.055</f>
        <v>240.3816486464</v>
      </c>
    </row>
    <row r="573" customFormat="false" ht="15.9" hidden="false" customHeight="true" outlineLevel="0" collapsed="false">
      <c r="A573" s="122" t="s">
        <v>696</v>
      </c>
      <c r="B573" s="62" t="s">
        <v>697</v>
      </c>
      <c r="C573" s="62"/>
      <c r="D573" s="62"/>
      <c r="E573" s="62"/>
      <c r="F573" s="62"/>
      <c r="G573" s="62"/>
      <c r="H573" s="62"/>
      <c r="I573" s="62"/>
      <c r="J573" s="62"/>
      <c r="K573" s="71"/>
      <c r="L573" s="72"/>
      <c r="M573" s="71"/>
      <c r="N573" s="72"/>
      <c r="O573" s="73"/>
      <c r="P573" s="72"/>
      <c r="Q573" s="73"/>
      <c r="R573" s="72"/>
      <c r="S573" s="72"/>
      <c r="T573" s="92"/>
      <c r="U573" s="72"/>
      <c r="V573" s="75"/>
      <c r="X573" s="173"/>
    </row>
    <row r="574" customFormat="false" ht="15.9" hidden="false" customHeight="true" outlineLevel="0" collapsed="false">
      <c r="A574" s="122"/>
      <c r="B574" s="69" t="s">
        <v>698</v>
      </c>
      <c r="C574" s="71" t="n">
        <v>146.340272568672</v>
      </c>
      <c r="D574" s="128"/>
      <c r="E574" s="71" t="n">
        <f aca="false">C574*1.0582</f>
        <v>154.857276432169</v>
      </c>
      <c r="F574" s="71" t="n">
        <v>210</v>
      </c>
      <c r="G574" s="72" t="n">
        <v>231</v>
      </c>
      <c r="H574" s="91" t="n">
        <f aca="false">J574*I574</f>
        <v>358.19691525828</v>
      </c>
      <c r="I574" s="73" t="n">
        <v>1.062</v>
      </c>
      <c r="J574" s="72" t="n">
        <f aca="false">K574*L574</f>
        <v>337.28523094</v>
      </c>
      <c r="K574" s="73" t="n">
        <v>1.064</v>
      </c>
      <c r="L574" s="72" t="n">
        <f aca="false">M574*N574</f>
        <v>316.9973975</v>
      </c>
      <c r="M574" s="71" t="n">
        <v>1.07</v>
      </c>
      <c r="N574" s="72" t="n">
        <f aca="false">O574*P574</f>
        <v>296.25925</v>
      </c>
      <c r="O574" s="73" t="n">
        <v>1.075</v>
      </c>
      <c r="P574" s="72" t="n">
        <f aca="false">Q574*R574</f>
        <v>275.59</v>
      </c>
      <c r="Q574" s="73" t="n">
        <v>1.085</v>
      </c>
      <c r="R574" s="72" t="n">
        <v>254</v>
      </c>
      <c r="S574" s="72" t="n">
        <f aca="false">G574*T574</f>
        <v>254.1</v>
      </c>
      <c r="T574" s="92" t="n">
        <v>1.1</v>
      </c>
      <c r="U574" s="72" t="n">
        <f aca="false">I574*V574</f>
        <v>407.033482684594</v>
      </c>
      <c r="V574" s="168" t="n">
        <f aca="false">H574*1.07</f>
        <v>383.27069932636</v>
      </c>
      <c r="W574" s="169" t="n">
        <f aca="false">V574</f>
        <v>383.27069932636</v>
      </c>
      <c r="X574" s="173" t="n">
        <f aca="false">W574*1.055</f>
        <v>404.35058778931</v>
      </c>
    </row>
    <row r="575" customFormat="false" ht="15.9" hidden="false" customHeight="true" outlineLevel="0" collapsed="false">
      <c r="A575" s="122"/>
      <c r="B575" s="69" t="s">
        <v>699</v>
      </c>
      <c r="C575" s="71" t="n">
        <v>104.520392934048</v>
      </c>
      <c r="D575" s="128"/>
      <c r="E575" s="71" t="n">
        <f aca="false">C575*1.0582</f>
        <v>110.60347980281</v>
      </c>
      <c r="F575" s="71" t="n">
        <v>225.76</v>
      </c>
      <c r="G575" s="72" t="n">
        <v>249</v>
      </c>
      <c r="H575" s="91" t="n">
        <f aca="false">J575*I575</f>
        <v>386.40139677468</v>
      </c>
      <c r="I575" s="73" t="n">
        <v>1.062</v>
      </c>
      <c r="J575" s="72" t="n">
        <f aca="false">K575*L575</f>
        <v>363.84312314</v>
      </c>
      <c r="K575" s="73" t="n">
        <v>1.064</v>
      </c>
      <c r="L575" s="72" t="n">
        <f aca="false">M575*N575</f>
        <v>341.9578225</v>
      </c>
      <c r="M575" s="71" t="n">
        <v>1.07</v>
      </c>
      <c r="N575" s="72" t="n">
        <f aca="false">O575*P575</f>
        <v>319.58675</v>
      </c>
      <c r="O575" s="73" t="n">
        <v>1.075</v>
      </c>
      <c r="P575" s="72" t="n">
        <f aca="false">Q575*R575</f>
        <v>297.29</v>
      </c>
      <c r="Q575" s="73" t="n">
        <v>1.085</v>
      </c>
      <c r="R575" s="72" t="n">
        <v>274</v>
      </c>
      <c r="S575" s="72" t="n">
        <f aca="false">G575*T575</f>
        <v>273.9</v>
      </c>
      <c r="T575" s="92" t="n">
        <v>1.1</v>
      </c>
      <c r="U575" s="72" t="n">
        <f aca="false">I575*V575</f>
        <v>439.08336321094</v>
      </c>
      <c r="V575" s="168" t="n">
        <f aca="false">H575*1.07</f>
        <v>413.449494548908</v>
      </c>
      <c r="W575" s="169" t="n">
        <f aca="false">V575</f>
        <v>413.449494548908</v>
      </c>
      <c r="X575" s="173" t="n">
        <f aca="false">W575*1.055</f>
        <v>436.189216749098</v>
      </c>
    </row>
    <row r="576" customFormat="false" ht="15.9" hidden="false" customHeight="true" outlineLevel="0" collapsed="false">
      <c r="A576" s="122"/>
      <c r="B576" s="69" t="s">
        <v>700</v>
      </c>
      <c r="C576" s="71" t="n">
        <v>6.901598916576</v>
      </c>
      <c r="D576" s="128"/>
      <c r="E576" s="71" t="n">
        <f aca="false">C576*1.0582</f>
        <v>7.30327197352072</v>
      </c>
      <c r="F576" s="71" t="n">
        <v>11</v>
      </c>
      <c r="G576" s="72" t="n">
        <v>12</v>
      </c>
      <c r="H576" s="91" t="n">
        <f aca="false">J576*I576</f>
        <v>18.33291298566</v>
      </c>
      <c r="I576" s="73" t="n">
        <v>1.062</v>
      </c>
      <c r="J576" s="72" t="n">
        <f aca="false">K576*L576</f>
        <v>17.26262993</v>
      </c>
      <c r="K576" s="73" t="n">
        <v>1.064</v>
      </c>
      <c r="L576" s="72" t="n">
        <f aca="false">M576*N576</f>
        <v>16.22427625</v>
      </c>
      <c r="M576" s="71" t="n">
        <v>1.07</v>
      </c>
      <c r="N576" s="72" t="n">
        <f aca="false">O576*P576</f>
        <v>15.162875</v>
      </c>
      <c r="O576" s="73" t="n">
        <v>1.075</v>
      </c>
      <c r="P576" s="72" t="n">
        <f aca="false">Q576*R576</f>
        <v>14.105</v>
      </c>
      <c r="Q576" s="73" t="n">
        <v>1.085</v>
      </c>
      <c r="R576" s="72" t="n">
        <v>13</v>
      </c>
      <c r="S576" s="72" t="n">
        <f aca="false">G576*T576</f>
        <v>13.2</v>
      </c>
      <c r="T576" s="92" t="n">
        <v>1.1</v>
      </c>
      <c r="U576" s="72" t="n">
        <f aca="false">I576*V576</f>
        <v>20.8324223421249</v>
      </c>
      <c r="V576" s="168" t="n">
        <f aca="false">H576*1.07</f>
        <v>19.6162168946562</v>
      </c>
      <c r="W576" s="169" t="n">
        <f aca="false">V576</f>
        <v>19.6162168946562</v>
      </c>
      <c r="X576" s="173" t="n">
        <f aca="false">W576*1.055</f>
        <v>20.6951088238623</v>
      </c>
    </row>
    <row r="577" customFormat="false" ht="15.9" hidden="false" customHeight="true" outlineLevel="0" collapsed="false">
      <c r="A577" s="122"/>
      <c r="B577" s="69" t="s">
        <v>652</v>
      </c>
      <c r="C577" s="71" t="n">
        <v>129.928827161952</v>
      </c>
      <c r="D577" s="128"/>
      <c r="E577" s="71" t="n">
        <f aca="false">C577*1.0582</f>
        <v>137.490684902778</v>
      </c>
      <c r="F577" s="71" t="n">
        <v>529.4</v>
      </c>
      <c r="G577" s="72" t="n">
        <v>582</v>
      </c>
      <c r="H577" s="91" t="n">
        <f aca="false">J577*I577</f>
        <v>902.5434085248</v>
      </c>
      <c r="I577" s="73" t="n">
        <v>1.062</v>
      </c>
      <c r="J577" s="72" t="n">
        <f aca="false">K577*L577</f>
        <v>849.8525504</v>
      </c>
      <c r="K577" s="73" t="n">
        <v>1.064</v>
      </c>
      <c r="L577" s="72" t="n">
        <f aca="false">M577*N577</f>
        <v>798.7336</v>
      </c>
      <c r="M577" s="71" t="n">
        <v>1.07</v>
      </c>
      <c r="N577" s="72" t="n">
        <f aca="false">O577*P577</f>
        <v>746.48</v>
      </c>
      <c r="O577" s="73" t="n">
        <v>1.075</v>
      </c>
      <c r="P577" s="72" t="n">
        <f aca="false">Q577*R577</f>
        <v>694.4</v>
      </c>
      <c r="Q577" s="73" t="n">
        <v>1.085</v>
      </c>
      <c r="R577" s="72" t="n">
        <v>640</v>
      </c>
      <c r="S577" s="72" t="n">
        <f aca="false">G577*T577</f>
        <v>640.2</v>
      </c>
      <c r="T577" s="92" t="n">
        <v>1.1</v>
      </c>
      <c r="U577" s="72" t="n">
        <f aca="false">I577*V577</f>
        <v>1025.59617684307</v>
      </c>
      <c r="V577" s="168" t="n">
        <f aca="false">H577*1.07</f>
        <v>965.721447121536</v>
      </c>
      <c r="W577" s="169" t="n">
        <f aca="false">V577</f>
        <v>965.721447121536</v>
      </c>
      <c r="X577" s="173" t="n">
        <f aca="false">W577*1.055</f>
        <v>1018.83612671322</v>
      </c>
    </row>
    <row r="578" customFormat="false" ht="15.9" hidden="false" customHeight="true" outlineLevel="0" collapsed="false">
      <c r="A578" s="122" t="s">
        <v>701</v>
      </c>
      <c r="B578" s="62" t="s">
        <v>702</v>
      </c>
      <c r="C578" s="62"/>
      <c r="D578" s="62"/>
      <c r="E578" s="62"/>
      <c r="F578" s="62"/>
      <c r="G578" s="62"/>
      <c r="H578" s="62"/>
      <c r="I578" s="62"/>
      <c r="J578" s="62"/>
      <c r="K578" s="71"/>
      <c r="L578" s="72"/>
      <c r="M578" s="71"/>
      <c r="N578" s="72"/>
      <c r="O578" s="73"/>
      <c r="P578" s="72"/>
      <c r="Q578" s="73"/>
      <c r="R578" s="72"/>
      <c r="S578" s="72"/>
      <c r="T578" s="92"/>
      <c r="U578" s="72"/>
      <c r="V578" s="75"/>
      <c r="X578" s="173"/>
    </row>
    <row r="579" customFormat="false" ht="15.9" hidden="false" customHeight="true" outlineLevel="0" collapsed="false">
      <c r="A579" s="122"/>
      <c r="B579" s="69" t="s">
        <v>703</v>
      </c>
      <c r="C579" s="71" t="n">
        <v>88.607152120032</v>
      </c>
      <c r="D579" s="128"/>
      <c r="E579" s="71" t="n">
        <f aca="false">C579*1.0582</f>
        <v>93.7640883734179</v>
      </c>
      <c r="F579" s="71" t="n">
        <v>147.64</v>
      </c>
      <c r="G579" s="72" t="n">
        <v>163</v>
      </c>
      <c r="H579" s="91" t="n">
        <f aca="false">J579*I579</f>
        <v>252.43010957178</v>
      </c>
      <c r="I579" s="73" t="n">
        <v>1.062</v>
      </c>
      <c r="J579" s="72" t="n">
        <f aca="false">K579*L579</f>
        <v>237.69313519</v>
      </c>
      <c r="K579" s="73" t="n">
        <v>1.064</v>
      </c>
      <c r="L579" s="72" t="n">
        <f aca="false">M579*N579</f>
        <v>223.39580375</v>
      </c>
      <c r="M579" s="71" t="n">
        <v>1.07</v>
      </c>
      <c r="N579" s="72" t="n">
        <f aca="false">O579*P579</f>
        <v>208.781125</v>
      </c>
      <c r="O579" s="73" t="n">
        <v>1.075</v>
      </c>
      <c r="P579" s="72" t="n">
        <f aca="false">Q579*R579</f>
        <v>194.215</v>
      </c>
      <c r="Q579" s="73" t="n">
        <v>1.085</v>
      </c>
      <c r="R579" s="72" t="n">
        <v>179</v>
      </c>
      <c r="S579" s="72" t="n">
        <f aca="false">G579*T579</f>
        <v>179.3</v>
      </c>
      <c r="T579" s="92" t="n">
        <v>1.1</v>
      </c>
      <c r="U579" s="72" t="n">
        <f aca="false">I579*V579</f>
        <v>286.846430710797</v>
      </c>
      <c r="V579" s="168" t="n">
        <f aca="false">H579*1.07</f>
        <v>270.100217241805</v>
      </c>
      <c r="W579" s="169" t="n">
        <f aca="false">V579</f>
        <v>270.100217241805</v>
      </c>
      <c r="X579" s="173" t="n">
        <f aca="false">W579*1.055</f>
        <v>284.955729190104</v>
      </c>
    </row>
    <row r="580" customFormat="false" ht="15.9" hidden="false" customHeight="true" outlineLevel="0" collapsed="false">
      <c r="A580" s="122"/>
      <c r="B580" s="69" t="s">
        <v>704</v>
      </c>
      <c r="C580" s="71" t="n">
        <v>70.378725257568</v>
      </c>
      <c r="D580" s="128"/>
      <c r="E580" s="71" t="n">
        <f aca="false">C580*1.0582</f>
        <v>74.4747670675585</v>
      </c>
      <c r="F580" s="71" t="n">
        <v>395.6</v>
      </c>
      <c r="G580" s="72" t="n">
        <v>436</v>
      </c>
      <c r="H580" s="91" t="n">
        <f aca="false">J580*I580</f>
        <v>676.9075563936</v>
      </c>
      <c r="I580" s="73" t="n">
        <v>1.062</v>
      </c>
      <c r="J580" s="72" t="n">
        <f aca="false">K580*L580</f>
        <v>637.3894128</v>
      </c>
      <c r="K580" s="73" t="n">
        <v>1.064</v>
      </c>
      <c r="L580" s="72" t="n">
        <f aca="false">M580*N580</f>
        <v>599.0502</v>
      </c>
      <c r="M580" s="71" t="n">
        <v>1.07</v>
      </c>
      <c r="N580" s="72" t="n">
        <f aca="false">O580*P580</f>
        <v>559.86</v>
      </c>
      <c r="O580" s="73" t="n">
        <v>1.075</v>
      </c>
      <c r="P580" s="72" t="n">
        <f aca="false">Q580*R580</f>
        <v>520.8</v>
      </c>
      <c r="Q580" s="73" t="n">
        <v>1.085</v>
      </c>
      <c r="R580" s="72" t="n">
        <v>480</v>
      </c>
      <c r="S580" s="72" t="n">
        <f aca="false">G580*T580</f>
        <v>479.6</v>
      </c>
      <c r="T580" s="92" t="n">
        <v>1.1</v>
      </c>
      <c r="U580" s="72" t="n">
        <f aca="false">I580*V580</f>
        <v>769.197132632304</v>
      </c>
      <c r="V580" s="168" t="n">
        <f aca="false">H580*1.07</f>
        <v>724.291085341152</v>
      </c>
      <c r="W580" s="169" t="n">
        <f aca="false">V580</f>
        <v>724.291085341152</v>
      </c>
      <c r="X580" s="173" t="n">
        <f aca="false">W580*1.055</f>
        <v>764.127095034915</v>
      </c>
    </row>
    <row r="581" customFormat="false" ht="15.9" hidden="false" customHeight="true" outlineLevel="0" collapsed="false">
      <c r="A581" s="122"/>
      <c r="B581" s="69" t="s">
        <v>705</v>
      </c>
      <c r="C581" s="71" t="n">
        <v>122.558329805184</v>
      </c>
      <c r="D581" s="128"/>
      <c r="E581" s="71" t="n">
        <f aca="false">C581*1.0582</f>
        <v>129.691224599846</v>
      </c>
      <c r="F581" s="71" t="n">
        <v>329.2</v>
      </c>
      <c r="G581" s="72" t="n">
        <v>362</v>
      </c>
      <c r="H581" s="91" t="n">
        <f aca="false">J581*I581</f>
        <v>561.26918217636</v>
      </c>
      <c r="I581" s="73" t="n">
        <v>1.062</v>
      </c>
      <c r="J581" s="72" t="n">
        <f aca="false">K581*L581</f>
        <v>528.50205478</v>
      </c>
      <c r="K581" s="73" t="n">
        <v>1.064</v>
      </c>
      <c r="L581" s="72" t="n">
        <f aca="false">M581*N581</f>
        <v>496.7124575</v>
      </c>
      <c r="M581" s="71" t="n">
        <v>1.07</v>
      </c>
      <c r="N581" s="72" t="n">
        <f aca="false">O581*P581</f>
        <v>464.21725</v>
      </c>
      <c r="O581" s="73" t="n">
        <v>1.075</v>
      </c>
      <c r="P581" s="72" t="n">
        <f aca="false">Q581*R581</f>
        <v>431.83</v>
      </c>
      <c r="Q581" s="73" t="n">
        <v>1.085</v>
      </c>
      <c r="R581" s="72" t="n">
        <v>398</v>
      </c>
      <c r="S581" s="72" t="n">
        <f aca="false">G581*T581</f>
        <v>398.2</v>
      </c>
      <c r="T581" s="92" t="n">
        <v>1.1</v>
      </c>
      <c r="U581" s="72" t="n">
        <f aca="false">I581*V581</f>
        <v>637.792622474285</v>
      </c>
      <c r="V581" s="168" t="n">
        <f aca="false">H581*1.07</f>
        <v>600.558024928705</v>
      </c>
      <c r="W581" s="169" t="n">
        <f aca="false">V581</f>
        <v>600.558024928705</v>
      </c>
      <c r="X581" s="173" t="n">
        <f aca="false">W581*1.055</f>
        <v>633.588716299784</v>
      </c>
    </row>
    <row r="582" customFormat="false" ht="15.9" hidden="false" customHeight="true" outlineLevel="0" collapsed="false">
      <c r="A582" s="122"/>
      <c r="B582" s="69" t="s">
        <v>706</v>
      </c>
      <c r="C582" s="71" t="n">
        <v>55.520505933984</v>
      </c>
      <c r="D582" s="128"/>
      <c r="E582" s="71" t="n">
        <f aca="false">C582*1.0582</f>
        <v>58.7517993793419</v>
      </c>
      <c r="F582" s="71" t="n">
        <v>183.18</v>
      </c>
      <c r="G582" s="72" t="n">
        <v>202</v>
      </c>
      <c r="H582" s="91" t="n">
        <f aca="false">J582*I582</f>
        <v>313.06974483204</v>
      </c>
      <c r="I582" s="73" t="n">
        <v>1.062</v>
      </c>
      <c r="J582" s="72" t="n">
        <f aca="false">K582*L582</f>
        <v>294.79260342</v>
      </c>
      <c r="K582" s="73" t="n">
        <v>1.064</v>
      </c>
      <c r="L582" s="72" t="n">
        <f aca="false">M582*N582</f>
        <v>277.0607175</v>
      </c>
      <c r="M582" s="71" t="n">
        <v>1.07</v>
      </c>
      <c r="N582" s="72" t="n">
        <f aca="false">O582*P582</f>
        <v>258.93525</v>
      </c>
      <c r="O582" s="73" t="n">
        <v>1.075</v>
      </c>
      <c r="P582" s="72" t="n">
        <f aca="false">Q582*R582</f>
        <v>240.87</v>
      </c>
      <c r="Q582" s="73" t="n">
        <v>1.085</v>
      </c>
      <c r="R582" s="72" t="n">
        <v>222</v>
      </c>
      <c r="S582" s="72" t="n">
        <f aca="false">G582*T582</f>
        <v>222.2</v>
      </c>
      <c r="T582" s="92" t="n">
        <v>1.1</v>
      </c>
      <c r="U582" s="72" t="n">
        <f aca="false">I582*V582</f>
        <v>355.75367384244</v>
      </c>
      <c r="V582" s="168" t="n">
        <f aca="false">H582*1.07</f>
        <v>334.984626970283</v>
      </c>
      <c r="W582" s="169" t="n">
        <f aca="false">V582</f>
        <v>334.984626970283</v>
      </c>
      <c r="X582" s="173" t="n">
        <f aca="false">W582*1.055</f>
        <v>353.408781453648</v>
      </c>
    </row>
    <row r="583" customFormat="false" ht="15.9" hidden="false" customHeight="true" outlineLevel="0" collapsed="false">
      <c r="A583" s="122"/>
      <c r="B583" s="69" t="s">
        <v>707</v>
      </c>
      <c r="C583" s="71" t="n">
        <v>6.52061893392</v>
      </c>
      <c r="D583" s="128"/>
      <c r="E583" s="71" t="n">
        <f aca="false">C583*1.0582</f>
        <v>6.90011895587415</v>
      </c>
      <c r="F583" s="71" t="n">
        <v>94</v>
      </c>
      <c r="G583" s="72" t="n">
        <v>103</v>
      </c>
      <c r="H583" s="91" t="n">
        <f aca="false">J583*I583</f>
        <v>159.35532056766</v>
      </c>
      <c r="I583" s="73" t="n">
        <v>1.062</v>
      </c>
      <c r="J583" s="72" t="n">
        <f aca="false">K583*L583</f>
        <v>150.05209093</v>
      </c>
      <c r="K583" s="73" t="n">
        <v>1.064</v>
      </c>
      <c r="L583" s="72" t="n">
        <f aca="false">M583*N583</f>
        <v>141.02640125</v>
      </c>
      <c r="M583" s="71" t="n">
        <v>1.07</v>
      </c>
      <c r="N583" s="72" t="n">
        <f aca="false">O583*P583</f>
        <v>131.800375</v>
      </c>
      <c r="O583" s="73" t="n">
        <v>1.075</v>
      </c>
      <c r="P583" s="72" t="n">
        <f aca="false">Q583*R583</f>
        <v>122.605</v>
      </c>
      <c r="Q583" s="73" t="n">
        <v>1.085</v>
      </c>
      <c r="R583" s="72" t="n">
        <v>113</v>
      </c>
      <c r="S583" s="72" t="n">
        <f aca="false">G583*T583</f>
        <v>113.3</v>
      </c>
      <c r="T583" s="92" t="n">
        <v>1.1</v>
      </c>
      <c r="U583" s="72" t="n">
        <f aca="false">I583*V583</f>
        <v>181.081824973855</v>
      </c>
      <c r="V583" s="168" t="n">
        <f aca="false">H583*1.07</f>
        <v>170.510193007396</v>
      </c>
      <c r="W583" s="169" t="n">
        <f aca="false">V583</f>
        <v>170.510193007396</v>
      </c>
      <c r="X583" s="173" t="n">
        <f aca="false">W583*1.055</f>
        <v>179.888253622803</v>
      </c>
    </row>
    <row r="584" customFormat="false" ht="15.9" hidden="false" customHeight="true" outlineLevel="0" collapsed="false">
      <c r="A584" s="122"/>
      <c r="B584" s="69" t="s">
        <v>708</v>
      </c>
      <c r="C584" s="71" t="n">
        <v>74.994444278208</v>
      </c>
      <c r="D584" s="128"/>
      <c r="E584" s="71" t="n">
        <f aca="false">C584*1.0582</f>
        <v>79.3591209351997</v>
      </c>
      <c r="F584" s="71" t="n">
        <v>108</v>
      </c>
      <c r="G584" s="72" t="n">
        <v>119</v>
      </c>
      <c r="H584" s="91" t="n">
        <f aca="false">J584*I584</f>
        <v>184.73935393242</v>
      </c>
      <c r="I584" s="73" t="n">
        <v>1.062</v>
      </c>
      <c r="J584" s="72" t="n">
        <f aca="false">K584*L584</f>
        <v>173.95419391</v>
      </c>
      <c r="K584" s="73" t="n">
        <v>1.064</v>
      </c>
      <c r="L584" s="72" t="n">
        <f aca="false">M584*N584</f>
        <v>163.49078375</v>
      </c>
      <c r="M584" s="71" t="n">
        <v>1.07</v>
      </c>
      <c r="N584" s="72" t="n">
        <f aca="false">O584*P584</f>
        <v>152.795125</v>
      </c>
      <c r="O584" s="73" t="n">
        <v>1.075</v>
      </c>
      <c r="P584" s="72" t="n">
        <f aca="false">Q584*R584</f>
        <v>142.135</v>
      </c>
      <c r="Q584" s="73" t="n">
        <v>1.085</v>
      </c>
      <c r="R584" s="72" t="n">
        <v>131</v>
      </c>
      <c r="S584" s="72" t="n">
        <f aca="false">G584*T584</f>
        <v>130.9</v>
      </c>
      <c r="T584" s="92" t="n">
        <v>1.1</v>
      </c>
      <c r="U584" s="72" t="n">
        <f aca="false">I584*V584</f>
        <v>209.926717447566</v>
      </c>
      <c r="V584" s="168" t="n">
        <f aca="false">H584*1.07</f>
        <v>197.671108707689</v>
      </c>
      <c r="W584" s="169" t="n">
        <f aca="false">V584</f>
        <v>197.671108707689</v>
      </c>
      <c r="X584" s="173" t="n">
        <f aca="false">W584*1.055</f>
        <v>208.543019686612</v>
      </c>
    </row>
    <row r="585" customFormat="false" ht="15.9" hidden="false" customHeight="true" outlineLevel="0" collapsed="false">
      <c r="A585" s="122"/>
      <c r="B585" s="69" t="s">
        <v>709</v>
      </c>
      <c r="C585" s="71"/>
      <c r="D585" s="128"/>
      <c r="E585" s="71"/>
      <c r="F585" s="71"/>
      <c r="G585" s="72" t="n">
        <v>125</v>
      </c>
      <c r="H585" s="91" t="n">
        <f aca="false">J585*I585</f>
        <v>194.61092246316</v>
      </c>
      <c r="I585" s="73" t="n">
        <v>1.062</v>
      </c>
      <c r="J585" s="72" t="n">
        <f aca="false">K585*L585</f>
        <v>183.24945618</v>
      </c>
      <c r="K585" s="73" t="n">
        <v>1.064</v>
      </c>
      <c r="L585" s="72" t="n">
        <f aca="false">M585*N585</f>
        <v>172.2269325</v>
      </c>
      <c r="M585" s="71" t="n">
        <v>1.07</v>
      </c>
      <c r="N585" s="72" t="n">
        <f aca="false">O585*P585</f>
        <v>160.95975</v>
      </c>
      <c r="O585" s="73" t="n">
        <v>1.075</v>
      </c>
      <c r="P585" s="72" t="n">
        <f aca="false">Q585*R585</f>
        <v>149.73</v>
      </c>
      <c r="Q585" s="73" t="n">
        <v>1.085</v>
      </c>
      <c r="R585" s="72" t="n">
        <v>138</v>
      </c>
      <c r="S585" s="72" t="n">
        <f aca="false">G585*T585</f>
        <v>137.5</v>
      </c>
      <c r="T585" s="92" t="n">
        <v>1.1</v>
      </c>
      <c r="U585" s="72" t="n">
        <f aca="false">I585*V585</f>
        <v>221.144175631787</v>
      </c>
      <c r="V585" s="168" t="n">
        <f aca="false">H585*1.07</f>
        <v>208.233687035581</v>
      </c>
      <c r="W585" s="169" t="n">
        <f aca="false">V585</f>
        <v>208.233687035581</v>
      </c>
      <c r="X585" s="173" t="n">
        <f aca="false">W585*1.055-1</f>
        <v>218.686539822538</v>
      </c>
    </row>
    <row r="586" customFormat="false" ht="15.9" hidden="false" customHeight="true" outlineLevel="0" collapsed="false">
      <c r="A586" s="122"/>
      <c r="B586" s="69" t="s">
        <v>710</v>
      </c>
      <c r="C586" s="71" t="n">
        <v>59.066550387936</v>
      </c>
      <c r="D586" s="128"/>
      <c r="E586" s="71" t="n">
        <f aca="false">C586*1.0582</f>
        <v>62.5042236205139</v>
      </c>
      <c r="F586" s="71" t="n">
        <v>157.4</v>
      </c>
      <c r="G586" s="72" t="n">
        <v>173</v>
      </c>
      <c r="H586" s="91" t="n">
        <f aca="false">J586*I586</f>
        <v>267.9425744058</v>
      </c>
      <c r="I586" s="73" t="n">
        <v>1.062</v>
      </c>
      <c r="J586" s="72" t="n">
        <f aca="false">K586*L586</f>
        <v>252.2999759</v>
      </c>
      <c r="K586" s="73" t="n">
        <v>1.064</v>
      </c>
      <c r="L586" s="72" t="n">
        <f aca="false">M586*N586</f>
        <v>237.1240375</v>
      </c>
      <c r="M586" s="71" t="n">
        <v>1.07</v>
      </c>
      <c r="N586" s="72" t="n">
        <f aca="false">O586*P586</f>
        <v>221.61125</v>
      </c>
      <c r="O586" s="73" t="n">
        <v>1.075</v>
      </c>
      <c r="P586" s="72" t="n">
        <f aca="false">Q586*R586</f>
        <v>206.15</v>
      </c>
      <c r="Q586" s="73" t="n">
        <v>1.085</v>
      </c>
      <c r="R586" s="72" t="n">
        <v>190</v>
      </c>
      <c r="S586" s="72" t="n">
        <f aca="false">G586*T586</f>
        <v>190.3</v>
      </c>
      <c r="T586" s="92" t="n">
        <v>1.1</v>
      </c>
      <c r="U586" s="72" t="n">
        <f aca="false">I586*V586</f>
        <v>304.473865000287</v>
      </c>
      <c r="V586" s="168" t="n">
        <f aca="false">H586*1.07</f>
        <v>286.698554614206</v>
      </c>
      <c r="W586" s="169" t="n">
        <f aca="false">V586</f>
        <v>286.698554614206</v>
      </c>
      <c r="X586" s="173" t="n">
        <f aca="false">W586*1.055+1</f>
        <v>303.466975117987</v>
      </c>
    </row>
    <row r="587" customFormat="false" ht="15.9" hidden="false" customHeight="true" outlineLevel="0" collapsed="false">
      <c r="A587" s="122" t="s">
        <v>711</v>
      </c>
      <c r="B587" s="62" t="s">
        <v>712</v>
      </c>
      <c r="C587" s="62"/>
      <c r="D587" s="62"/>
      <c r="E587" s="62"/>
      <c r="F587" s="62"/>
      <c r="G587" s="62"/>
      <c r="H587" s="62"/>
      <c r="I587" s="62"/>
      <c r="J587" s="62"/>
      <c r="K587" s="71"/>
      <c r="L587" s="72"/>
      <c r="M587" s="71"/>
      <c r="N587" s="72"/>
      <c r="O587" s="73"/>
      <c r="P587" s="72"/>
      <c r="Q587" s="73"/>
      <c r="R587" s="72"/>
      <c r="S587" s="72"/>
      <c r="T587" s="92"/>
      <c r="U587" s="72"/>
      <c r="V587" s="75"/>
      <c r="X587" s="173"/>
    </row>
    <row r="588" customFormat="false" ht="15.9" hidden="false" customHeight="true" outlineLevel="0" collapsed="false">
      <c r="A588" s="122"/>
      <c r="B588" s="84" t="s">
        <v>713</v>
      </c>
      <c r="C588" s="71" t="n">
        <v>142.882146572256</v>
      </c>
      <c r="D588" s="128"/>
      <c r="E588" s="71" t="n">
        <f aca="false">C588*1.0582</f>
        <v>151.197887502761</v>
      </c>
      <c r="F588" s="71" t="n">
        <v>453.07</v>
      </c>
      <c r="G588" s="72" t="n">
        <v>498</v>
      </c>
      <c r="H588" s="91" t="n">
        <f aca="false">J588*I588</f>
        <v>772.80279354936</v>
      </c>
      <c r="I588" s="73" t="n">
        <v>1.062</v>
      </c>
      <c r="J588" s="72" t="n">
        <f aca="false">K588*L588</f>
        <v>727.68624628</v>
      </c>
      <c r="K588" s="73" t="n">
        <v>1.064</v>
      </c>
      <c r="L588" s="72" t="n">
        <f aca="false">M588*N588</f>
        <v>683.915645</v>
      </c>
      <c r="M588" s="71" t="n">
        <v>1.07</v>
      </c>
      <c r="N588" s="72" t="n">
        <f aca="false">O588*P588</f>
        <v>639.1735</v>
      </c>
      <c r="O588" s="73" t="n">
        <v>1.075</v>
      </c>
      <c r="P588" s="72" t="n">
        <f aca="false">Q588*R588</f>
        <v>594.58</v>
      </c>
      <c r="Q588" s="73" t="n">
        <v>1.085</v>
      </c>
      <c r="R588" s="72" t="n">
        <v>548</v>
      </c>
      <c r="S588" s="72" t="n">
        <f aca="false">G588*T588</f>
        <v>547.8</v>
      </c>
      <c r="T588" s="92" t="n">
        <v>1.1</v>
      </c>
      <c r="U588" s="72" t="n">
        <f aca="false">I588*V588</f>
        <v>878.16672642188</v>
      </c>
      <c r="V588" s="168" t="n">
        <f aca="false">H588*1.07</f>
        <v>826.898989097815</v>
      </c>
      <c r="W588" s="169" t="n">
        <f aca="false">V588</f>
        <v>826.898989097815</v>
      </c>
      <c r="X588" s="173" t="n">
        <f aca="false">W588*1.055</f>
        <v>872.378433498195</v>
      </c>
    </row>
    <row r="589" customFormat="false" ht="15.9" hidden="false" customHeight="true" outlineLevel="0" collapsed="false">
      <c r="A589" s="122"/>
      <c r="B589" s="84" t="s">
        <v>714</v>
      </c>
      <c r="C589" s="71" t="n">
        <v>57.059078940864</v>
      </c>
      <c r="D589" s="128"/>
      <c r="E589" s="71" t="n">
        <f aca="false">C589*1.0582</f>
        <v>60.3799173352223</v>
      </c>
      <c r="F589" s="71" t="n">
        <v>205.12</v>
      </c>
      <c r="G589" s="72" t="n">
        <v>226</v>
      </c>
      <c r="H589" s="91" t="n">
        <f aca="false">J589*I589</f>
        <v>351.14579487918</v>
      </c>
      <c r="I589" s="73" t="n">
        <v>1.062</v>
      </c>
      <c r="J589" s="72" t="n">
        <f aca="false">K589*L589</f>
        <v>330.64575789</v>
      </c>
      <c r="K589" s="73" t="n">
        <v>1.064</v>
      </c>
      <c r="L589" s="72" t="n">
        <f aca="false">M589*N589</f>
        <v>310.75729125</v>
      </c>
      <c r="M589" s="71" t="n">
        <v>1.07</v>
      </c>
      <c r="N589" s="72" t="n">
        <f aca="false">O589*P589</f>
        <v>290.427375</v>
      </c>
      <c r="O589" s="73" t="n">
        <v>1.075</v>
      </c>
      <c r="P589" s="72" t="n">
        <f aca="false">Q589*R589</f>
        <v>270.165</v>
      </c>
      <c r="Q589" s="73" t="n">
        <v>1.085</v>
      </c>
      <c r="R589" s="72" t="n">
        <v>249</v>
      </c>
      <c r="S589" s="72" t="n">
        <f aca="false">G589*T589</f>
        <v>248.6</v>
      </c>
      <c r="T589" s="92" t="n">
        <v>1.1</v>
      </c>
      <c r="U589" s="72" t="n">
        <f aca="false">I589*V589</f>
        <v>399.021012553007</v>
      </c>
      <c r="V589" s="168" t="n">
        <f aca="false">H589*1.07</f>
        <v>375.726000520722</v>
      </c>
      <c r="W589" s="169" t="n">
        <f aca="false">V589</f>
        <v>375.726000520722</v>
      </c>
      <c r="X589" s="173" t="n">
        <f aca="false">W589*1.055+1</f>
        <v>397.390930549362</v>
      </c>
    </row>
    <row r="590" customFormat="false" ht="15.9" hidden="false" customHeight="true" outlineLevel="0" collapsed="false">
      <c r="A590" s="122"/>
      <c r="B590" s="84" t="s">
        <v>715</v>
      </c>
      <c r="C590" s="71" t="n">
        <v>137.460508357536</v>
      </c>
      <c r="D590" s="128"/>
      <c r="E590" s="71" t="n">
        <f aca="false">C590*1.0582</f>
        <v>145.460709943945</v>
      </c>
      <c r="F590" s="71" t="n">
        <v>741.23</v>
      </c>
      <c r="G590" s="72" t="n">
        <v>815</v>
      </c>
      <c r="H590" s="91" t="n">
        <f aca="false">J590*I590</f>
        <v>1264.97099601054</v>
      </c>
      <c r="I590" s="73" t="n">
        <v>1.062</v>
      </c>
      <c r="J590" s="72" t="n">
        <f aca="false">K590*L590</f>
        <v>1191.12146517</v>
      </c>
      <c r="K590" s="73" t="n">
        <v>1.064</v>
      </c>
      <c r="L590" s="72" t="n">
        <f aca="false">M590*N590</f>
        <v>1119.47506125</v>
      </c>
      <c r="M590" s="71" t="n">
        <v>1.07</v>
      </c>
      <c r="N590" s="72" t="n">
        <f aca="false">O590*P590</f>
        <v>1046.238375</v>
      </c>
      <c r="O590" s="73" t="n">
        <v>1.075</v>
      </c>
      <c r="P590" s="72" t="n">
        <f aca="false">Q590*R590</f>
        <v>973.245</v>
      </c>
      <c r="Q590" s="73" t="n">
        <v>1.085</v>
      </c>
      <c r="R590" s="72" t="n">
        <v>897</v>
      </c>
      <c r="S590" s="72" t="n">
        <f aca="false">G590*T590</f>
        <v>896.5</v>
      </c>
      <c r="T590" s="92" t="n">
        <v>1.1</v>
      </c>
      <c r="U590" s="72" t="n">
        <f aca="false">I590*V590</f>
        <v>1437.43714160662</v>
      </c>
      <c r="V590" s="168" t="n">
        <f aca="false">H590*1.07</f>
        <v>1353.51896573128</v>
      </c>
      <c r="W590" s="169" t="n">
        <f aca="false">V590</f>
        <v>1353.51896573128</v>
      </c>
      <c r="X590" s="173" t="n">
        <f aca="false">W590*1.055</f>
        <v>1427.9625088465</v>
      </c>
    </row>
    <row r="591" customFormat="false" ht="15.9" hidden="false" customHeight="true" outlineLevel="0" collapsed="false">
      <c r="A591" s="122"/>
      <c r="B591" s="84" t="s">
        <v>716</v>
      </c>
      <c r="C591" s="71" t="n">
        <v>20.323816767072</v>
      </c>
      <c r="D591" s="128"/>
      <c r="E591" s="71" t="n">
        <f aca="false">C591*1.0582</f>
        <v>21.5066629029156</v>
      </c>
      <c r="F591" s="71" t="n">
        <v>29</v>
      </c>
      <c r="G591" s="72" t="n">
        <v>32</v>
      </c>
      <c r="H591" s="91" t="n">
        <f aca="false">J591*I591</f>
        <v>49.3578426537</v>
      </c>
      <c r="I591" s="73" t="n">
        <v>1.062</v>
      </c>
      <c r="J591" s="72" t="n">
        <f aca="false">K591*L591</f>
        <v>46.47631135</v>
      </c>
      <c r="K591" s="73" t="n">
        <v>1.064</v>
      </c>
      <c r="L591" s="72" t="n">
        <f aca="false">M591*N591</f>
        <v>43.68074375</v>
      </c>
      <c r="M591" s="71" t="n">
        <v>1.07</v>
      </c>
      <c r="N591" s="72" t="n">
        <f aca="false">O591*P591</f>
        <v>40.823125</v>
      </c>
      <c r="O591" s="73" t="n">
        <v>1.075</v>
      </c>
      <c r="P591" s="72" t="n">
        <f aca="false">Q591*R591</f>
        <v>37.975</v>
      </c>
      <c r="Q591" s="73" t="n">
        <v>1.085</v>
      </c>
      <c r="R591" s="72" t="n">
        <v>35</v>
      </c>
      <c r="S591" s="72" t="n">
        <f aca="false">G591*T591</f>
        <v>35.2</v>
      </c>
      <c r="T591" s="92" t="n">
        <v>1.1</v>
      </c>
      <c r="U591" s="72" t="n">
        <f aca="false">I591*V591</f>
        <v>56.0872909211055</v>
      </c>
      <c r="V591" s="168" t="n">
        <f aca="false">H591*1.07</f>
        <v>52.812891639459</v>
      </c>
      <c r="W591" s="169" t="n">
        <f aca="false">V591</f>
        <v>52.812891639459</v>
      </c>
      <c r="X591" s="173" t="n">
        <f aca="false">W591*1.055</f>
        <v>55.7176006796293</v>
      </c>
    </row>
    <row r="592" customFormat="false" ht="15.9" hidden="false" customHeight="true" outlineLevel="0" collapsed="false">
      <c r="A592" s="122"/>
      <c r="B592" s="84" t="s">
        <v>717</v>
      </c>
      <c r="C592" s="71" t="n">
        <v>12.279277902528</v>
      </c>
      <c r="D592" s="128"/>
      <c r="E592" s="71" t="n">
        <f aca="false">C592*1.0582</f>
        <v>12.9939318764551</v>
      </c>
      <c r="F592" s="71" t="n">
        <v>18</v>
      </c>
      <c r="G592" s="72" t="n">
        <v>20</v>
      </c>
      <c r="H592" s="91" t="n">
        <f aca="false">J592*I592</f>
        <v>31.02492966804</v>
      </c>
      <c r="I592" s="73" t="n">
        <v>1.062</v>
      </c>
      <c r="J592" s="72" t="n">
        <f aca="false">K592*L592</f>
        <v>29.21368142</v>
      </c>
      <c r="K592" s="73" t="n">
        <v>1.064</v>
      </c>
      <c r="L592" s="72" t="n">
        <f aca="false">M592*N592</f>
        <v>27.4564675</v>
      </c>
      <c r="M592" s="71" t="n">
        <v>1.07</v>
      </c>
      <c r="N592" s="72" t="n">
        <f aca="false">O592*P592</f>
        <v>25.66025</v>
      </c>
      <c r="O592" s="73" t="n">
        <v>1.075</v>
      </c>
      <c r="P592" s="72" t="n">
        <f aca="false">Q592*R592</f>
        <v>23.87</v>
      </c>
      <c r="Q592" s="73" t="n">
        <v>1.085</v>
      </c>
      <c r="R592" s="72" t="n">
        <v>22</v>
      </c>
      <c r="S592" s="72" t="n">
        <f aca="false">G592*T592</f>
        <v>22</v>
      </c>
      <c r="T592" s="92" t="n">
        <v>1.1</v>
      </c>
      <c r="U592" s="72" t="n">
        <f aca="false">I592*V592</f>
        <v>35.2548685789806</v>
      </c>
      <c r="V592" s="168" t="n">
        <f aca="false">H592*1.07</f>
        <v>33.1966747448028</v>
      </c>
      <c r="W592" s="169" t="n">
        <f aca="false">V592</f>
        <v>33.1966747448028</v>
      </c>
      <c r="X592" s="173" t="n">
        <f aca="false">W592*1.055</f>
        <v>35.022491855767</v>
      </c>
    </row>
    <row r="593" customFormat="false" ht="15.9" hidden="false" customHeight="true" outlineLevel="0" collapsed="false">
      <c r="A593" s="122"/>
      <c r="B593" s="84" t="s">
        <v>718</v>
      </c>
      <c r="C593" s="71" t="n">
        <v>133.19646316704</v>
      </c>
      <c r="D593" s="128"/>
      <c r="E593" s="71" t="n">
        <f aca="false">C593*1.0582</f>
        <v>140.948497323362</v>
      </c>
      <c r="F593" s="71" t="n">
        <v>353</v>
      </c>
      <c r="G593" s="72" t="n">
        <v>388</v>
      </c>
      <c r="H593" s="91" t="n">
        <f aca="false">J593*I593</f>
        <v>602.16568037514</v>
      </c>
      <c r="I593" s="73" t="n">
        <v>1.062</v>
      </c>
      <c r="J593" s="72" t="n">
        <f aca="false">K593*L593</f>
        <v>567.01099847</v>
      </c>
      <c r="K593" s="73" t="n">
        <v>1.064</v>
      </c>
      <c r="L593" s="72" t="n">
        <f aca="false">M593*N593</f>
        <v>532.90507375</v>
      </c>
      <c r="M593" s="71" t="n">
        <v>1.07</v>
      </c>
      <c r="N593" s="72" t="n">
        <f aca="false">O593*P593</f>
        <v>498.042125</v>
      </c>
      <c r="O593" s="73" t="n">
        <v>1.075</v>
      </c>
      <c r="P593" s="72" t="n">
        <f aca="false">Q593*R593</f>
        <v>463.295</v>
      </c>
      <c r="Q593" s="73" t="n">
        <v>1.085</v>
      </c>
      <c r="R593" s="72" t="n">
        <v>427</v>
      </c>
      <c r="S593" s="72" t="n">
        <f aca="false">G593*T593</f>
        <v>426.8</v>
      </c>
      <c r="T593" s="92" t="n">
        <v>1.1</v>
      </c>
      <c r="U593" s="72" t="n">
        <f aca="false">I593*V593</f>
        <v>684.264949237487</v>
      </c>
      <c r="V593" s="168" t="n">
        <f aca="false">H593*1.07</f>
        <v>644.3172780014</v>
      </c>
      <c r="W593" s="169" t="n">
        <f aca="false">V593</f>
        <v>644.3172780014</v>
      </c>
      <c r="X593" s="173" t="n">
        <f aca="false">W593*1.055-1</f>
        <v>678.754728291477</v>
      </c>
    </row>
    <row r="594" customFormat="false" ht="15.9" hidden="false" customHeight="true" outlineLevel="0" collapsed="false">
      <c r="A594" s="122"/>
      <c r="B594" s="84" t="s">
        <v>719</v>
      </c>
      <c r="C594" s="71" t="n">
        <v>69.616765292256</v>
      </c>
      <c r="D594" s="128"/>
      <c r="E594" s="71" t="n">
        <f aca="false">C594*1.0582</f>
        <v>73.6684610322653</v>
      </c>
      <c r="F594" s="71" t="n">
        <v>325.06</v>
      </c>
      <c r="G594" s="72" t="n">
        <v>358</v>
      </c>
      <c r="H594" s="91" t="n">
        <f aca="false">J594*I594</f>
        <v>555.62828587308</v>
      </c>
      <c r="I594" s="73" t="n">
        <v>1.062</v>
      </c>
      <c r="J594" s="72" t="n">
        <f aca="false">K594*L594</f>
        <v>523.19047634</v>
      </c>
      <c r="K594" s="73" t="n">
        <v>1.064</v>
      </c>
      <c r="L594" s="72" t="n">
        <f aca="false">M594*N594</f>
        <v>491.7203725</v>
      </c>
      <c r="M594" s="71" t="n">
        <v>1.07</v>
      </c>
      <c r="N594" s="72" t="n">
        <f aca="false">O594*P594</f>
        <v>459.55175</v>
      </c>
      <c r="O594" s="73" t="n">
        <v>1.075</v>
      </c>
      <c r="P594" s="72" t="n">
        <f aca="false">Q594*R594</f>
        <v>427.49</v>
      </c>
      <c r="Q594" s="73" t="n">
        <v>1.085</v>
      </c>
      <c r="R594" s="72" t="n">
        <v>394</v>
      </c>
      <c r="S594" s="72" t="n">
        <f aca="false">G594*T594</f>
        <v>393.8</v>
      </c>
      <c r="T594" s="92" t="n">
        <v>1.1</v>
      </c>
      <c r="U594" s="72" t="n">
        <f aca="false">I594*V594</f>
        <v>631.382646369016</v>
      </c>
      <c r="V594" s="168" t="n">
        <f aca="false">H594*1.07</f>
        <v>594.522265884196</v>
      </c>
      <c r="W594" s="169" t="n">
        <f aca="false">V594</f>
        <v>594.522265884196</v>
      </c>
      <c r="X594" s="173" t="n">
        <f aca="false">W594*1.055+1</f>
        <v>628.220990507826</v>
      </c>
    </row>
    <row r="595" customFormat="false" ht="15.9" hidden="false" customHeight="true" outlineLevel="0" collapsed="false">
      <c r="A595" s="122"/>
      <c r="B595" s="84" t="s">
        <v>720</v>
      </c>
      <c r="C595" s="71" t="n">
        <v>81.3245732208</v>
      </c>
      <c r="D595" s="128"/>
      <c r="E595" s="71" t="n">
        <f aca="false">C595*1.0582</f>
        <v>86.0576633822506</v>
      </c>
      <c r="F595" s="80" t="n">
        <v>443.06</v>
      </c>
      <c r="G595" s="72" t="n">
        <v>487</v>
      </c>
      <c r="H595" s="91" t="n">
        <f aca="false">J595*I595</f>
        <v>755.88010463952</v>
      </c>
      <c r="I595" s="73" t="n">
        <v>1.062</v>
      </c>
      <c r="J595" s="72" t="n">
        <f aca="false">K595*L595</f>
        <v>711.75151096</v>
      </c>
      <c r="K595" s="73" t="n">
        <v>1.064</v>
      </c>
      <c r="L595" s="72" t="n">
        <f aca="false">M595*N595</f>
        <v>668.93939</v>
      </c>
      <c r="M595" s="71" t="n">
        <v>1.07</v>
      </c>
      <c r="N595" s="72" t="n">
        <f aca="false">O595*P595</f>
        <v>625.177</v>
      </c>
      <c r="O595" s="73" t="n">
        <v>1.075</v>
      </c>
      <c r="P595" s="72" t="n">
        <f aca="false">Q595*R595</f>
        <v>581.56</v>
      </c>
      <c r="Q595" s="73" t="n">
        <v>1.085</v>
      </c>
      <c r="R595" s="72" t="n">
        <v>536</v>
      </c>
      <c r="S595" s="72" t="n">
        <f aca="false">G595*T595</f>
        <v>535.7</v>
      </c>
      <c r="T595" s="92" t="n">
        <v>1.1</v>
      </c>
      <c r="U595" s="72" t="n">
        <f aca="false">I595*V595</f>
        <v>858.936798106072</v>
      </c>
      <c r="V595" s="168" t="n">
        <f aca="false">H595*1.07</f>
        <v>808.791711964286</v>
      </c>
      <c r="W595" s="169" t="n">
        <f aca="false">V595</f>
        <v>808.791711964286</v>
      </c>
      <c r="X595" s="173" t="n">
        <f aca="false">W595*1.055</f>
        <v>853.275256122322</v>
      </c>
    </row>
    <row r="596" customFormat="false" ht="15.9" hidden="false" customHeight="true" outlineLevel="0" collapsed="false">
      <c r="A596" s="122"/>
      <c r="B596" s="84" t="s">
        <v>721</v>
      </c>
      <c r="C596" s="71" t="n">
        <v>54.274994452224</v>
      </c>
      <c r="D596" s="128"/>
      <c r="E596" s="71" t="n">
        <f aca="false">C596*1.0582</f>
        <v>57.4337991293435</v>
      </c>
      <c r="F596" s="71" t="n">
        <v>269.16</v>
      </c>
      <c r="G596" s="72" t="n">
        <v>296</v>
      </c>
      <c r="H596" s="91" t="n">
        <f aca="false">J596*I596</f>
        <v>459.73304871732</v>
      </c>
      <c r="I596" s="73" t="n">
        <v>1.062</v>
      </c>
      <c r="J596" s="72" t="n">
        <f aca="false">K596*L596</f>
        <v>432.89364286</v>
      </c>
      <c r="K596" s="73" t="n">
        <v>1.064</v>
      </c>
      <c r="L596" s="72" t="n">
        <f aca="false">M596*N596</f>
        <v>406.8549275</v>
      </c>
      <c r="M596" s="71" t="n">
        <v>1.07</v>
      </c>
      <c r="N596" s="72" t="n">
        <f aca="false">O596*P596</f>
        <v>380.23825</v>
      </c>
      <c r="O596" s="73" t="n">
        <v>1.075</v>
      </c>
      <c r="P596" s="72" t="n">
        <f aca="false">Q596*R596</f>
        <v>353.71</v>
      </c>
      <c r="Q596" s="73" t="n">
        <v>1.085</v>
      </c>
      <c r="R596" s="72" t="n">
        <v>326</v>
      </c>
      <c r="S596" s="72" t="n">
        <f aca="false">G596*T596</f>
        <v>325.6</v>
      </c>
      <c r="T596" s="92" t="n">
        <v>1.1</v>
      </c>
      <c r="U596" s="72" t="n">
        <f aca="false">I596*V596</f>
        <v>522.41305257944</v>
      </c>
      <c r="V596" s="168" t="n">
        <f aca="false">H596*1.07</f>
        <v>491.914362127532</v>
      </c>
      <c r="W596" s="169" t="n">
        <f aca="false">V596</f>
        <v>491.914362127532</v>
      </c>
      <c r="X596" s="173" t="n">
        <f aca="false">W596*1.055</f>
        <v>518.969652044547</v>
      </c>
    </row>
    <row r="597" customFormat="false" ht="15.9" hidden="false" customHeight="true" outlineLevel="0" collapsed="false">
      <c r="A597" s="122" t="s">
        <v>722</v>
      </c>
      <c r="B597" s="62" t="s">
        <v>723</v>
      </c>
      <c r="C597" s="62"/>
      <c r="D597" s="62"/>
      <c r="E597" s="62"/>
      <c r="F597" s="62"/>
      <c r="G597" s="62"/>
      <c r="H597" s="62"/>
      <c r="I597" s="62"/>
      <c r="J597" s="62"/>
      <c r="K597" s="71"/>
      <c r="L597" s="72"/>
      <c r="M597" s="71"/>
      <c r="N597" s="72"/>
      <c r="O597" s="73"/>
      <c r="P597" s="72"/>
      <c r="Q597" s="73"/>
      <c r="R597" s="72"/>
      <c r="S597" s="72"/>
      <c r="T597" s="92"/>
      <c r="U597" s="72"/>
      <c r="V597" s="75"/>
      <c r="X597" s="173"/>
    </row>
    <row r="598" customFormat="false" ht="15.9" hidden="false" customHeight="true" outlineLevel="0" collapsed="false">
      <c r="A598" s="122"/>
      <c r="B598" s="69" t="s">
        <v>724</v>
      </c>
      <c r="C598" s="71" t="n">
        <v>172.61323829568</v>
      </c>
      <c r="D598" s="128"/>
      <c r="E598" s="71" t="n">
        <f aca="false">C598*1.0582</f>
        <v>182.659328764489</v>
      </c>
      <c r="F598" s="71" t="n">
        <v>503.61</v>
      </c>
      <c r="G598" s="72" t="n">
        <v>555</v>
      </c>
      <c r="H598" s="91" t="n">
        <f aca="false">J598*I598</f>
        <v>861.64691032602</v>
      </c>
      <c r="I598" s="73" t="n">
        <v>1.062</v>
      </c>
      <c r="J598" s="72" t="n">
        <f aca="false">K598*L598</f>
        <v>811.34360671</v>
      </c>
      <c r="K598" s="73" t="n">
        <v>1.064</v>
      </c>
      <c r="L598" s="72" t="n">
        <f aca="false">M598*N598</f>
        <v>762.54098375</v>
      </c>
      <c r="M598" s="71" t="n">
        <v>1.07</v>
      </c>
      <c r="N598" s="72" t="n">
        <f aca="false">O598*P598</f>
        <v>712.655125</v>
      </c>
      <c r="O598" s="73" t="n">
        <v>1.075</v>
      </c>
      <c r="P598" s="72" t="n">
        <f aca="false">Q598*R598</f>
        <v>662.935</v>
      </c>
      <c r="Q598" s="73" t="n">
        <v>1.085</v>
      </c>
      <c r="R598" s="72" t="n">
        <v>611</v>
      </c>
      <c r="S598" s="72" t="n">
        <f aca="false">G598*T598</f>
        <v>610.5</v>
      </c>
      <c r="T598" s="92" t="n">
        <v>1.1</v>
      </c>
      <c r="U598" s="72" t="n">
        <f aca="false">I598*V598</f>
        <v>979.12385007987</v>
      </c>
      <c r="V598" s="168" t="n">
        <f aca="false">H598*1.07</f>
        <v>921.962194048841</v>
      </c>
      <c r="W598" s="169" t="n">
        <f aca="false">V598</f>
        <v>921.962194048841</v>
      </c>
      <c r="X598" s="173" t="n">
        <f aca="false">W598*1.055</f>
        <v>972.670114721528</v>
      </c>
    </row>
    <row r="599" customFormat="false" ht="15.9" hidden="false" customHeight="true" outlineLevel="0" collapsed="false">
      <c r="A599" s="122"/>
      <c r="B599" s="69" t="s">
        <v>725</v>
      </c>
      <c r="C599" s="71" t="n">
        <v>25.511005761696</v>
      </c>
      <c r="D599" s="128"/>
      <c r="E599" s="71" t="n">
        <f aca="false">C599*1.0582</f>
        <v>26.9957462970267</v>
      </c>
      <c r="F599" s="71" t="n">
        <v>101.63</v>
      </c>
      <c r="G599" s="72" t="n">
        <v>112</v>
      </c>
      <c r="H599" s="91" t="n">
        <f aca="false">J599*I599</f>
        <v>173.45756132586</v>
      </c>
      <c r="I599" s="73" t="n">
        <v>1.062</v>
      </c>
      <c r="J599" s="72" t="n">
        <f aca="false">K599*L599</f>
        <v>163.33103703</v>
      </c>
      <c r="K599" s="73" t="n">
        <v>1.064</v>
      </c>
      <c r="L599" s="72" t="n">
        <f aca="false">M599*N599</f>
        <v>153.50661375</v>
      </c>
      <c r="M599" s="71" t="n">
        <v>1.07</v>
      </c>
      <c r="N599" s="72" t="n">
        <f aca="false">O599*P599</f>
        <v>143.464125</v>
      </c>
      <c r="O599" s="73" t="n">
        <v>1.075</v>
      </c>
      <c r="P599" s="72" t="n">
        <f aca="false">Q599*R599</f>
        <v>133.455</v>
      </c>
      <c r="Q599" s="73" t="n">
        <v>1.085</v>
      </c>
      <c r="R599" s="72" t="n">
        <v>123</v>
      </c>
      <c r="S599" s="72" t="n">
        <f aca="false">G599*T599</f>
        <v>123.2</v>
      </c>
      <c r="T599" s="92" t="n">
        <v>1.1</v>
      </c>
      <c r="U599" s="72" t="n">
        <f aca="false">I599*V599</f>
        <v>197.106765237028</v>
      </c>
      <c r="V599" s="168" t="n">
        <f aca="false">H599*1.07</f>
        <v>185.59959061867</v>
      </c>
      <c r="W599" s="169" t="n">
        <f aca="false">V599</f>
        <v>185.59959061867</v>
      </c>
      <c r="X599" s="173" t="n">
        <f aca="false">W599*1.055</f>
        <v>195.807568102697</v>
      </c>
    </row>
    <row r="600" customFormat="false" ht="15.9" hidden="false" customHeight="true" outlineLevel="0" collapsed="false">
      <c r="A600" s="122"/>
      <c r="B600" s="69" t="s">
        <v>726</v>
      </c>
      <c r="C600" s="71" t="n">
        <v>286.02804851712</v>
      </c>
      <c r="D600" s="128"/>
      <c r="E600" s="71" t="n">
        <f aca="false">C600*1.0582</f>
        <v>302.674880940816</v>
      </c>
      <c r="F600" s="71" t="n">
        <v>655.26</v>
      </c>
      <c r="G600" s="72" t="n">
        <v>721</v>
      </c>
      <c r="H600" s="91" t="n">
        <f aca="false">J600*I600</f>
        <v>1118.30769212526</v>
      </c>
      <c r="I600" s="73" t="n">
        <v>1.062</v>
      </c>
      <c r="J600" s="72" t="n">
        <f aca="false">K600*L600</f>
        <v>1053.02042573</v>
      </c>
      <c r="K600" s="73" t="n">
        <v>1.064</v>
      </c>
      <c r="L600" s="72" t="n">
        <f aca="false">M600*N600</f>
        <v>989.68085125</v>
      </c>
      <c r="M600" s="71" t="n">
        <v>1.07</v>
      </c>
      <c r="N600" s="72" t="n">
        <f aca="false">O600*P600</f>
        <v>924.935375</v>
      </c>
      <c r="O600" s="73" t="n">
        <v>1.075</v>
      </c>
      <c r="P600" s="72" t="n">
        <f aca="false">Q600*R600</f>
        <v>860.405</v>
      </c>
      <c r="Q600" s="73" t="n">
        <v>1.085</v>
      </c>
      <c r="R600" s="72" t="n">
        <v>793</v>
      </c>
      <c r="S600" s="72" t="n">
        <f aca="false">G600*T600</f>
        <v>793.1</v>
      </c>
      <c r="T600" s="92" t="n">
        <v>1.1</v>
      </c>
      <c r="U600" s="72" t="n">
        <f aca="false">I600*V600</f>
        <v>1270.77776286962</v>
      </c>
      <c r="V600" s="168" t="n">
        <f aca="false">H600*1.07</f>
        <v>1196.58923057403</v>
      </c>
      <c r="W600" s="169" t="n">
        <f aca="false">V600</f>
        <v>1196.58923057403</v>
      </c>
      <c r="X600" s="173" t="n">
        <f aca="false">W600*1.055+1</f>
        <v>1263.4016382556</v>
      </c>
    </row>
    <row r="601" customFormat="false" ht="15.9" hidden="false" customHeight="true" outlineLevel="0" collapsed="false">
      <c r="A601" s="122"/>
      <c r="B601" s="69" t="s">
        <v>727</v>
      </c>
      <c r="C601" s="71" t="n">
        <v>236.06105848416</v>
      </c>
      <c r="D601" s="128"/>
      <c r="E601" s="71" t="n">
        <f aca="false">C601*1.0582</f>
        <v>249.799812087938</v>
      </c>
      <c r="F601" s="71" t="n">
        <v>600.58</v>
      </c>
      <c r="G601" s="72" t="n">
        <v>661</v>
      </c>
      <c r="H601" s="91" t="n">
        <f aca="false">J601*I601</f>
        <v>1025.23290312114</v>
      </c>
      <c r="I601" s="73" t="n">
        <v>1.062</v>
      </c>
      <c r="J601" s="72" t="n">
        <f aca="false">K601*L601</f>
        <v>965.37938147</v>
      </c>
      <c r="K601" s="73" t="n">
        <v>1.064</v>
      </c>
      <c r="L601" s="72" t="n">
        <f aca="false">M601*N601</f>
        <v>907.31144875</v>
      </c>
      <c r="M601" s="71" t="n">
        <v>1.07</v>
      </c>
      <c r="N601" s="72" t="n">
        <f aca="false">O601*P601</f>
        <v>847.954625</v>
      </c>
      <c r="O601" s="73" t="n">
        <v>1.075</v>
      </c>
      <c r="P601" s="72" t="n">
        <f aca="false">Q601*R601</f>
        <v>788.795</v>
      </c>
      <c r="Q601" s="73" t="n">
        <v>1.085</v>
      </c>
      <c r="R601" s="72" t="n">
        <v>727</v>
      </c>
      <c r="S601" s="72" t="n">
        <f aca="false">G601*T601</f>
        <v>727.1</v>
      </c>
      <c r="T601" s="92" t="n">
        <v>1.1</v>
      </c>
      <c r="U601" s="72" t="n">
        <f aca="false">I601*V601</f>
        <v>1165.01315713268</v>
      </c>
      <c r="V601" s="168" t="n">
        <f aca="false">H601*1.07</f>
        <v>1096.99920633962</v>
      </c>
      <c r="W601" s="169" t="n">
        <f aca="false">V601</f>
        <v>1096.99920633962</v>
      </c>
      <c r="X601" s="173" t="n">
        <f aca="false">W601*1.055</f>
        <v>1157.3341626883</v>
      </c>
    </row>
    <row r="602" customFormat="false" ht="15.9" hidden="false" customHeight="true" outlineLevel="0" collapsed="false">
      <c r="A602" s="122"/>
      <c r="B602" s="69" t="s">
        <v>728</v>
      </c>
      <c r="C602" s="71" t="n">
        <v>313.72236264096</v>
      </c>
      <c r="D602" s="128"/>
      <c r="E602" s="71" t="n">
        <f aca="false">C602*1.0582</f>
        <v>331.981004146664</v>
      </c>
      <c r="F602" s="71" t="n">
        <v>561.81</v>
      </c>
      <c r="G602" s="72" t="n">
        <v>618</v>
      </c>
      <c r="H602" s="91" t="n">
        <f aca="false">J602*I602</f>
        <v>958.9523715576</v>
      </c>
      <c r="I602" s="73" t="n">
        <v>1.062</v>
      </c>
      <c r="J602" s="72" t="n">
        <f aca="false">K602*L602</f>
        <v>902.9683348</v>
      </c>
      <c r="K602" s="73" t="n">
        <v>1.064</v>
      </c>
      <c r="L602" s="72" t="n">
        <f aca="false">M602*N602</f>
        <v>848.65445</v>
      </c>
      <c r="M602" s="71" t="n">
        <v>1.07</v>
      </c>
      <c r="N602" s="72" t="n">
        <f aca="false">O602*P602</f>
        <v>793.135</v>
      </c>
      <c r="O602" s="73" t="n">
        <v>1.075</v>
      </c>
      <c r="P602" s="72" t="n">
        <f aca="false">Q602*R602</f>
        <v>737.8</v>
      </c>
      <c r="Q602" s="73" t="n">
        <v>1.085</v>
      </c>
      <c r="R602" s="72" t="n">
        <v>680</v>
      </c>
      <c r="S602" s="72" t="n">
        <f aca="false">G602*T602</f>
        <v>679.8</v>
      </c>
      <c r="T602" s="92" t="n">
        <v>1.1</v>
      </c>
      <c r="U602" s="72" t="n">
        <f aca="false">I602*V602</f>
        <v>1089.69593789576</v>
      </c>
      <c r="V602" s="168" t="n">
        <f aca="false">H602*1.07</f>
        <v>1026.07903756663</v>
      </c>
      <c r="W602" s="169" t="n">
        <f aca="false">V602</f>
        <v>1026.07903756663</v>
      </c>
      <c r="X602" s="173" t="n">
        <f aca="false">W602*1.055-1</f>
        <v>1081.5133846328</v>
      </c>
    </row>
    <row r="603" customFormat="false" ht="15.9" hidden="false" customHeight="true" outlineLevel="0" collapsed="false">
      <c r="A603" s="122"/>
      <c r="B603" s="69" t="s">
        <v>729</v>
      </c>
      <c r="C603" s="71" t="n">
        <v>180.52589947392</v>
      </c>
      <c r="D603" s="128"/>
      <c r="E603" s="71" t="n">
        <f aca="false">C603*1.0582</f>
        <v>191.032506823302</v>
      </c>
      <c r="F603" s="71" t="n">
        <v>255.92</v>
      </c>
      <c r="G603" s="72" t="n">
        <v>282</v>
      </c>
      <c r="H603" s="91" t="n">
        <f aca="false">J603*I603</f>
        <v>437.1694635042</v>
      </c>
      <c r="I603" s="73" t="n">
        <v>1.062</v>
      </c>
      <c r="J603" s="72" t="n">
        <f aca="false">K603*L603</f>
        <v>411.6473291</v>
      </c>
      <c r="K603" s="73" t="n">
        <v>1.064</v>
      </c>
      <c r="L603" s="72" t="n">
        <f aca="false">M603*N603</f>
        <v>386.8865875</v>
      </c>
      <c r="M603" s="71" t="n">
        <v>1.07</v>
      </c>
      <c r="N603" s="72" t="n">
        <f aca="false">O603*P603</f>
        <v>361.57625</v>
      </c>
      <c r="O603" s="73" t="n">
        <v>1.075</v>
      </c>
      <c r="P603" s="72" t="n">
        <f aca="false">Q603*R603</f>
        <v>336.35</v>
      </c>
      <c r="Q603" s="73" t="n">
        <v>1.085</v>
      </c>
      <c r="R603" s="72" t="n">
        <v>310</v>
      </c>
      <c r="S603" s="72" t="n">
        <f aca="false">G603*T603</f>
        <v>310.2</v>
      </c>
      <c r="T603" s="92" t="n">
        <v>1.1</v>
      </c>
      <c r="U603" s="72" t="n">
        <f aca="false">I603*V603</f>
        <v>496.773148158363</v>
      </c>
      <c r="V603" s="168" t="n">
        <f aca="false">H603*1.07</f>
        <v>467.771325949494</v>
      </c>
      <c r="W603" s="169" t="n">
        <f aca="false">V603</f>
        <v>467.771325949494</v>
      </c>
      <c r="X603" s="173" t="n">
        <f aca="false">W603*1.055+1</f>
        <v>494.498748876716</v>
      </c>
    </row>
    <row r="604" customFormat="false" ht="15.9" hidden="false" customHeight="true" outlineLevel="0" collapsed="false">
      <c r="A604" s="122"/>
      <c r="B604" s="121" t="s">
        <v>730</v>
      </c>
      <c r="C604" s="71" t="n">
        <v>339.51177685152</v>
      </c>
      <c r="D604" s="128"/>
      <c r="E604" s="71" t="n">
        <f aca="false">C604*1.0582</f>
        <v>359.271362264279</v>
      </c>
      <c r="F604" s="71" t="n">
        <v>489</v>
      </c>
      <c r="G604" s="72" t="n">
        <v>538</v>
      </c>
      <c r="H604" s="91" t="n">
        <f aca="false">J604*I604</f>
        <v>834.85265288544</v>
      </c>
      <c r="I604" s="73" t="n">
        <v>1.062</v>
      </c>
      <c r="J604" s="72" t="n">
        <f aca="false">K604*L604</f>
        <v>786.11360912</v>
      </c>
      <c r="K604" s="73" t="n">
        <v>1.064</v>
      </c>
      <c r="L604" s="72" t="n">
        <f aca="false">M604*N604</f>
        <v>738.82858</v>
      </c>
      <c r="M604" s="71" t="n">
        <v>1.07</v>
      </c>
      <c r="N604" s="72" t="n">
        <f aca="false">O604*P604</f>
        <v>690.494</v>
      </c>
      <c r="O604" s="73" t="n">
        <v>1.075</v>
      </c>
      <c r="P604" s="72" t="n">
        <f aca="false">Q604*R604</f>
        <v>642.32</v>
      </c>
      <c r="Q604" s="73" t="n">
        <v>1.085</v>
      </c>
      <c r="R604" s="72" t="n">
        <v>592</v>
      </c>
      <c r="S604" s="72" t="n">
        <f aca="false">G604*T604</f>
        <v>591.8</v>
      </c>
      <c r="T604" s="92" t="n">
        <v>1.1</v>
      </c>
      <c r="U604" s="72" t="n">
        <f aca="false">I604*V604</f>
        <v>948.676463579841</v>
      </c>
      <c r="V604" s="168" t="n">
        <f aca="false">H604*1.07</f>
        <v>893.292338587421</v>
      </c>
      <c r="W604" s="169" t="n">
        <f aca="false">V604</f>
        <v>893.292338587421</v>
      </c>
      <c r="X604" s="173" t="n">
        <f aca="false">W604*1.055</f>
        <v>942.423417209729</v>
      </c>
    </row>
    <row r="605" customFormat="false" ht="15.9" hidden="false" customHeight="true" outlineLevel="0" collapsed="false">
      <c r="A605" s="122"/>
      <c r="B605" s="121" t="s">
        <v>654</v>
      </c>
      <c r="C605" s="71" t="n">
        <v>156.34832365152</v>
      </c>
      <c r="D605" s="128"/>
      <c r="E605" s="71" t="n">
        <f aca="false">C605*1.0582</f>
        <v>165.447796088039</v>
      </c>
      <c r="F605" s="71" t="n">
        <v>549.23</v>
      </c>
      <c r="G605" s="72" t="n">
        <v>604</v>
      </c>
      <c r="H605" s="91" t="n">
        <f aca="false">J605*I605</f>
        <v>936.38878634448</v>
      </c>
      <c r="I605" s="73" t="n">
        <v>1.062</v>
      </c>
      <c r="J605" s="72" t="n">
        <f aca="false">K605*L605</f>
        <v>881.72202104</v>
      </c>
      <c r="K605" s="73" t="n">
        <v>1.064</v>
      </c>
      <c r="L605" s="72" t="n">
        <f aca="false">M605*N605</f>
        <v>828.68611</v>
      </c>
      <c r="M605" s="71" t="n">
        <v>1.07</v>
      </c>
      <c r="N605" s="72" t="n">
        <f aca="false">O605*P605</f>
        <v>774.473</v>
      </c>
      <c r="O605" s="73" t="n">
        <v>1.075</v>
      </c>
      <c r="P605" s="72" t="n">
        <f aca="false">Q605*R605</f>
        <v>720.44</v>
      </c>
      <c r="Q605" s="73" t="n">
        <v>1.085</v>
      </c>
      <c r="R605" s="72" t="n">
        <v>664</v>
      </c>
      <c r="S605" s="72" t="n">
        <f aca="false">G605*T605</f>
        <v>664.4</v>
      </c>
      <c r="T605" s="92" t="n">
        <v>1.1</v>
      </c>
      <c r="U605" s="72" t="n">
        <f aca="false">I605*V605</f>
        <v>1064.05603347469</v>
      </c>
      <c r="V605" s="168" t="n">
        <f aca="false">H605*1.07</f>
        <v>1001.93600138859</v>
      </c>
      <c r="W605" s="169" t="n">
        <f aca="false">V605</f>
        <v>1001.93600138859</v>
      </c>
      <c r="X605" s="173" t="n">
        <f aca="false">W605*1.055</f>
        <v>1057.04248146497</v>
      </c>
    </row>
    <row r="606" customFormat="false" ht="15.9" hidden="false" customHeight="true" outlineLevel="0" collapsed="false">
      <c r="A606" s="122"/>
      <c r="B606" s="121" t="s">
        <v>731</v>
      </c>
      <c r="C606" s="71"/>
      <c r="D606" s="128"/>
      <c r="E606" s="71"/>
      <c r="F606" s="71" t="n">
        <v>655.26</v>
      </c>
      <c r="G606" s="72" t="n">
        <v>721</v>
      </c>
      <c r="H606" s="91" t="n">
        <f aca="false">J606*I606</f>
        <v>1118.30769212526</v>
      </c>
      <c r="I606" s="73" t="n">
        <v>1.062</v>
      </c>
      <c r="J606" s="72" t="n">
        <f aca="false">K606*L606</f>
        <v>1053.02042573</v>
      </c>
      <c r="K606" s="73" t="n">
        <v>1.064</v>
      </c>
      <c r="L606" s="72" t="n">
        <f aca="false">M606*N606</f>
        <v>989.68085125</v>
      </c>
      <c r="M606" s="71" t="n">
        <v>1.07</v>
      </c>
      <c r="N606" s="72" t="n">
        <f aca="false">O606*P606</f>
        <v>924.935375</v>
      </c>
      <c r="O606" s="73" t="n">
        <v>1.075</v>
      </c>
      <c r="P606" s="72" t="n">
        <f aca="false">Q606*R606</f>
        <v>860.405</v>
      </c>
      <c r="Q606" s="73" t="n">
        <v>1.085</v>
      </c>
      <c r="R606" s="72" t="n">
        <v>793</v>
      </c>
      <c r="S606" s="72" t="n">
        <f aca="false">G606*T606</f>
        <v>793.1</v>
      </c>
      <c r="T606" s="92" t="n">
        <v>1.1</v>
      </c>
      <c r="U606" s="72" t="n">
        <f aca="false">I606*V606</f>
        <v>1270.77776286962</v>
      </c>
      <c r="V606" s="168" t="n">
        <f aca="false">H606*1.07</f>
        <v>1196.58923057403</v>
      </c>
      <c r="W606" s="169" t="n">
        <f aca="false">V606</f>
        <v>1196.58923057403</v>
      </c>
      <c r="X606" s="173" t="n">
        <f aca="false">W606*1.055+1</f>
        <v>1263.4016382556</v>
      </c>
    </row>
    <row r="607" customFormat="false" ht="15.9" hidden="false" customHeight="true" outlineLevel="0" collapsed="false">
      <c r="A607" s="122" t="s">
        <v>732</v>
      </c>
      <c r="B607" s="171" t="s">
        <v>733</v>
      </c>
      <c r="C607" s="171"/>
      <c r="D607" s="171"/>
      <c r="E607" s="171"/>
      <c r="F607" s="171"/>
      <c r="G607" s="171"/>
      <c r="H607" s="171"/>
      <c r="I607" s="171"/>
      <c r="J607" s="171"/>
      <c r="K607" s="71"/>
      <c r="L607" s="72"/>
      <c r="M607" s="71"/>
      <c r="N607" s="72"/>
      <c r="O607" s="73"/>
      <c r="P607" s="72"/>
      <c r="Q607" s="73"/>
      <c r="R607" s="72"/>
      <c r="S607" s="72"/>
      <c r="T607" s="92"/>
      <c r="U607" s="72"/>
      <c r="V607" s="75"/>
      <c r="X607" s="173"/>
    </row>
    <row r="608" customFormat="false" ht="15.9" hidden="false" customHeight="true" outlineLevel="0" collapsed="false">
      <c r="A608" s="122"/>
      <c r="B608" s="84" t="s">
        <v>734</v>
      </c>
      <c r="C608" s="71" t="n">
        <v>3362.1483469392</v>
      </c>
      <c r="D608" s="128"/>
      <c r="E608" s="71" t="n">
        <f aca="false">C608*1.0582</f>
        <v>3557.82538073106</v>
      </c>
      <c r="F608" s="71" t="n">
        <v>4846</v>
      </c>
      <c r="G608" s="72" t="n">
        <v>5331</v>
      </c>
      <c r="H608" s="91" t="n">
        <f aca="false">J608*I608</f>
        <v>8269.55398060848</v>
      </c>
      <c r="I608" s="73" t="n">
        <v>1.062</v>
      </c>
      <c r="J608" s="72" t="n">
        <f aca="false">K608*L608</f>
        <v>7786.77399304</v>
      </c>
      <c r="K608" s="73" t="n">
        <v>1.064</v>
      </c>
      <c r="L608" s="72" t="n">
        <f aca="false">M608*N608</f>
        <v>7318.39661</v>
      </c>
      <c r="M608" s="71" t="n">
        <v>1.07</v>
      </c>
      <c r="N608" s="72" t="n">
        <f aca="false">O608*P608</f>
        <v>6839.623</v>
      </c>
      <c r="O608" s="73" t="n">
        <v>1.075</v>
      </c>
      <c r="P608" s="72" t="n">
        <f aca="false">Q608*R608</f>
        <v>6362.44</v>
      </c>
      <c r="Q608" s="73" t="n">
        <v>1.085</v>
      </c>
      <c r="R608" s="72" t="n">
        <v>5864</v>
      </c>
      <c r="S608" s="72" t="n">
        <f aca="false">G608*T608</f>
        <v>5864.1</v>
      </c>
      <c r="T608" s="92" t="n">
        <v>1.1</v>
      </c>
      <c r="U608" s="72" t="n">
        <f aca="false">I608*V608</f>
        <v>9397.02497032464</v>
      </c>
      <c r="V608" s="168" t="n">
        <f aca="false">H608*1.07</f>
        <v>8848.42275925107</v>
      </c>
      <c r="W608" s="169" t="n">
        <f aca="false">V608</f>
        <v>8848.42275925107</v>
      </c>
      <c r="X608" s="173" t="n">
        <f aca="false">W608*1.055</f>
        <v>9335.08601100988</v>
      </c>
    </row>
    <row r="609" customFormat="false" ht="15" hidden="false" customHeight="true" outlineLevel="0" collapsed="false">
      <c r="A609" s="122" t="s">
        <v>735</v>
      </c>
      <c r="B609" s="171" t="s">
        <v>736</v>
      </c>
      <c r="C609" s="171"/>
      <c r="D609" s="171"/>
      <c r="E609" s="171"/>
      <c r="F609" s="171"/>
      <c r="G609" s="171"/>
      <c r="H609" s="171"/>
      <c r="I609" s="171"/>
      <c r="J609" s="171"/>
      <c r="K609" s="71"/>
      <c r="L609" s="72"/>
      <c r="M609" s="71"/>
      <c r="N609" s="72"/>
      <c r="O609" s="73"/>
      <c r="P609" s="72"/>
      <c r="Q609" s="73"/>
      <c r="R609" s="72"/>
      <c r="S609" s="72"/>
      <c r="T609" s="92"/>
      <c r="U609" s="72"/>
      <c r="V609" s="75"/>
      <c r="X609" s="173"/>
    </row>
    <row r="610" customFormat="false" ht="15" hidden="false" customHeight="true" outlineLevel="0" collapsed="false">
      <c r="A610" s="122"/>
      <c r="B610" s="121" t="s">
        <v>681</v>
      </c>
      <c r="C610" s="71" t="n">
        <v>213.2022595248</v>
      </c>
      <c r="D610" s="128"/>
      <c r="E610" s="71" t="n">
        <f aca="false">C610*1.0582</f>
        <v>225.610631029143</v>
      </c>
      <c r="F610" s="71" t="n">
        <v>254.54</v>
      </c>
      <c r="G610" s="72" t="n">
        <v>281</v>
      </c>
      <c r="H610" s="91" t="n">
        <f aca="false">J610*I610</f>
        <v>435.75923942838</v>
      </c>
      <c r="I610" s="73" t="n">
        <v>1.062</v>
      </c>
      <c r="J610" s="72" t="n">
        <f aca="false">K610*L610</f>
        <v>410.31943449</v>
      </c>
      <c r="K610" s="73" t="n">
        <v>1.064</v>
      </c>
      <c r="L610" s="72" t="n">
        <f aca="false">M610*N610</f>
        <v>385.63856625</v>
      </c>
      <c r="M610" s="71" t="n">
        <v>1.07</v>
      </c>
      <c r="N610" s="72" t="n">
        <f aca="false">O610*P610</f>
        <v>360.409875</v>
      </c>
      <c r="O610" s="73" t="n">
        <v>1.075</v>
      </c>
      <c r="P610" s="72" t="n">
        <f aca="false">Q610*R610</f>
        <v>335.265</v>
      </c>
      <c r="Q610" s="73" t="n">
        <v>1.085</v>
      </c>
      <c r="R610" s="72" t="n">
        <v>309</v>
      </c>
      <c r="S610" s="72" t="n">
        <f aca="false">G610*T610</f>
        <v>309.1</v>
      </c>
      <c r="T610" s="92" t="n">
        <v>1.1</v>
      </c>
      <c r="U610" s="72" t="n">
        <f aca="false">I610*V610</f>
        <v>495.170654132045</v>
      </c>
      <c r="V610" s="168" t="n">
        <f aca="false">H610*1.07</f>
        <v>466.262386188367</v>
      </c>
      <c r="W610" s="169" t="n">
        <f aca="false">V610</f>
        <v>466.262386188367</v>
      </c>
      <c r="X610" s="173" t="n">
        <f aca="false">W610*1.055</f>
        <v>491.906817428727</v>
      </c>
    </row>
    <row r="611" customFormat="false" ht="15" hidden="false" customHeight="true" outlineLevel="0" collapsed="false">
      <c r="A611" s="122"/>
      <c r="B611" s="121" t="s">
        <v>684</v>
      </c>
      <c r="C611" s="71" t="n">
        <v>213.2022595248</v>
      </c>
      <c r="D611" s="128"/>
      <c r="E611" s="71" t="n">
        <f aca="false">C611*1.0582</f>
        <v>225.610631029143</v>
      </c>
      <c r="F611" s="71" t="n">
        <v>254.54</v>
      </c>
      <c r="G611" s="72" t="n">
        <v>281</v>
      </c>
      <c r="H611" s="91" t="n">
        <f aca="false">J611*I611</f>
        <v>435.75923942838</v>
      </c>
      <c r="I611" s="73" t="n">
        <v>1.062</v>
      </c>
      <c r="J611" s="72" t="n">
        <f aca="false">K611*L611</f>
        <v>410.31943449</v>
      </c>
      <c r="K611" s="73" t="n">
        <v>1.064</v>
      </c>
      <c r="L611" s="72" t="n">
        <f aca="false">M611*N611</f>
        <v>385.63856625</v>
      </c>
      <c r="M611" s="71" t="n">
        <v>1.07</v>
      </c>
      <c r="N611" s="72" t="n">
        <f aca="false">O611*P611</f>
        <v>360.409875</v>
      </c>
      <c r="O611" s="73" t="n">
        <v>1.075</v>
      </c>
      <c r="P611" s="72" t="n">
        <f aca="false">Q611*R611</f>
        <v>335.265</v>
      </c>
      <c r="Q611" s="73" t="n">
        <v>1.085</v>
      </c>
      <c r="R611" s="72" t="n">
        <v>309</v>
      </c>
      <c r="S611" s="72" t="n">
        <f aca="false">G611*T611</f>
        <v>309.1</v>
      </c>
      <c r="T611" s="92" t="n">
        <v>1.1</v>
      </c>
      <c r="U611" s="72" t="n">
        <f aca="false">I611*V611</f>
        <v>495.170654132045</v>
      </c>
      <c r="V611" s="168" t="n">
        <f aca="false">H611*1.07</f>
        <v>466.262386188367</v>
      </c>
      <c r="W611" s="169" t="n">
        <f aca="false">V611</f>
        <v>466.262386188367</v>
      </c>
      <c r="X611" s="173" t="n">
        <f aca="false">W611*1.055</f>
        <v>491.906817428727</v>
      </c>
    </row>
    <row r="612" customFormat="false" ht="15" hidden="false" customHeight="true" outlineLevel="0" collapsed="false">
      <c r="A612" s="122"/>
      <c r="B612" s="121" t="s">
        <v>680</v>
      </c>
      <c r="C612" s="71" t="n">
        <v>213.2022595248</v>
      </c>
      <c r="D612" s="128"/>
      <c r="E612" s="71" t="n">
        <f aca="false">C612*1.0582</f>
        <v>225.610631029143</v>
      </c>
      <c r="F612" s="71" t="n">
        <v>254.54</v>
      </c>
      <c r="G612" s="72" t="n">
        <v>281</v>
      </c>
      <c r="H612" s="91" t="n">
        <f aca="false">J612*I612</f>
        <v>435.900261835962</v>
      </c>
      <c r="I612" s="73" t="n">
        <v>1.062</v>
      </c>
      <c r="J612" s="72" t="n">
        <f aca="false">K612*L612</f>
        <v>410.452223951</v>
      </c>
      <c r="K612" s="73" t="n">
        <v>1.064</v>
      </c>
      <c r="L612" s="72" t="n">
        <f aca="false">M612*N612</f>
        <v>385.763368375</v>
      </c>
      <c r="M612" s="71" t="n">
        <v>1.07</v>
      </c>
      <c r="N612" s="72" t="n">
        <f aca="false">O612*P612</f>
        <v>360.5265125</v>
      </c>
      <c r="O612" s="73" t="n">
        <v>1.075</v>
      </c>
      <c r="P612" s="72" t="n">
        <f aca="false">Q612*R612</f>
        <v>335.3735</v>
      </c>
      <c r="Q612" s="73" t="n">
        <v>1.085</v>
      </c>
      <c r="R612" s="72" t="n">
        <f aca="false">S612</f>
        <v>309.1</v>
      </c>
      <c r="S612" s="72" t="n">
        <f aca="false">G612*T612</f>
        <v>309.1</v>
      </c>
      <c r="T612" s="92" t="n">
        <v>1.1</v>
      </c>
      <c r="U612" s="72" t="n">
        <f aca="false">I612*V612</f>
        <v>495.330903534677</v>
      </c>
      <c r="V612" s="168" t="n">
        <f aca="false">H612*1.07</f>
        <v>466.413280164479</v>
      </c>
      <c r="W612" s="169" t="n">
        <f aca="false">V612</f>
        <v>466.413280164479</v>
      </c>
      <c r="X612" s="173" t="n">
        <f aca="false">W612*1.055</f>
        <v>492.066010573526</v>
      </c>
    </row>
    <row r="613" customFormat="false" ht="15" hidden="false" customHeight="true" outlineLevel="0" collapsed="false">
      <c r="A613" s="122"/>
      <c r="B613" s="121" t="s">
        <v>677</v>
      </c>
      <c r="C613" s="71" t="n">
        <v>213.2022595248</v>
      </c>
      <c r="D613" s="128"/>
      <c r="E613" s="71" t="n">
        <f aca="false">C613*1.0582</f>
        <v>225.610631029143</v>
      </c>
      <c r="F613" s="71" t="n">
        <v>254.54</v>
      </c>
      <c r="G613" s="72" t="n">
        <v>281</v>
      </c>
      <c r="H613" s="91" t="n">
        <f aca="false">J613*I613</f>
        <v>435.900261835962</v>
      </c>
      <c r="I613" s="73" t="n">
        <v>1.062</v>
      </c>
      <c r="J613" s="72" t="n">
        <f aca="false">K613*L613</f>
        <v>410.452223951</v>
      </c>
      <c r="K613" s="73" t="n">
        <v>1.064</v>
      </c>
      <c r="L613" s="72" t="n">
        <f aca="false">M613*N613</f>
        <v>385.763368375</v>
      </c>
      <c r="M613" s="71" t="n">
        <v>1.07</v>
      </c>
      <c r="N613" s="72" t="n">
        <f aca="false">O613*P613</f>
        <v>360.5265125</v>
      </c>
      <c r="O613" s="73" t="n">
        <v>1.075</v>
      </c>
      <c r="P613" s="72" t="n">
        <f aca="false">Q613*R613</f>
        <v>335.3735</v>
      </c>
      <c r="Q613" s="73" t="n">
        <v>1.085</v>
      </c>
      <c r="R613" s="72" t="n">
        <f aca="false">S613</f>
        <v>309.1</v>
      </c>
      <c r="S613" s="72" t="n">
        <f aca="false">G613*T613</f>
        <v>309.1</v>
      </c>
      <c r="T613" s="92" t="n">
        <v>1.1</v>
      </c>
      <c r="U613" s="72" t="n">
        <f aca="false">I613*V613</f>
        <v>495.330903534677</v>
      </c>
      <c r="V613" s="168" t="n">
        <f aca="false">H613*1.07</f>
        <v>466.413280164479</v>
      </c>
      <c r="W613" s="169" t="n">
        <f aca="false">V613</f>
        <v>466.413280164479</v>
      </c>
      <c r="X613" s="173" t="n">
        <f aca="false">W613*1.055</f>
        <v>492.066010573526</v>
      </c>
    </row>
    <row r="614" customFormat="false" ht="15" hidden="false" customHeight="true" outlineLevel="0" collapsed="false">
      <c r="A614" s="122"/>
      <c r="B614" s="121" t="s">
        <v>682</v>
      </c>
      <c r="C614" s="71" t="n">
        <v>238.69861221024</v>
      </c>
      <c r="D614" s="128"/>
      <c r="E614" s="71" t="n">
        <f aca="false">C614*1.0582</f>
        <v>252.590871440876</v>
      </c>
      <c r="F614" s="71" t="n">
        <v>254.54</v>
      </c>
      <c r="G614" s="72" t="n">
        <v>281</v>
      </c>
      <c r="H614" s="91" t="n">
        <f aca="false">J614*I614</f>
        <v>435.900261835962</v>
      </c>
      <c r="I614" s="73" t="n">
        <v>1.062</v>
      </c>
      <c r="J614" s="72" t="n">
        <f aca="false">K614*L614</f>
        <v>410.452223951</v>
      </c>
      <c r="K614" s="73" t="n">
        <v>1.064</v>
      </c>
      <c r="L614" s="72" t="n">
        <f aca="false">M614*N614</f>
        <v>385.763368375</v>
      </c>
      <c r="M614" s="71" t="n">
        <v>1.07</v>
      </c>
      <c r="N614" s="72" t="n">
        <f aca="false">O614*P614</f>
        <v>360.5265125</v>
      </c>
      <c r="O614" s="73" t="n">
        <v>1.075</v>
      </c>
      <c r="P614" s="72" t="n">
        <f aca="false">Q614*R614</f>
        <v>335.3735</v>
      </c>
      <c r="Q614" s="73" t="n">
        <v>1.085</v>
      </c>
      <c r="R614" s="72" t="n">
        <f aca="false">S614</f>
        <v>309.1</v>
      </c>
      <c r="S614" s="72" t="n">
        <f aca="false">G614*T614</f>
        <v>309.1</v>
      </c>
      <c r="T614" s="92" t="n">
        <v>1.1</v>
      </c>
      <c r="U614" s="72" t="n">
        <f aca="false">I614*V614</f>
        <v>495.330903534677</v>
      </c>
      <c r="V614" s="168" t="n">
        <f aca="false">H614*1.07</f>
        <v>466.413280164479</v>
      </c>
      <c r="W614" s="169" t="n">
        <f aca="false">V614</f>
        <v>466.413280164479</v>
      </c>
      <c r="X614" s="173" t="n">
        <f aca="false">W614*1.055</f>
        <v>492.066010573526</v>
      </c>
    </row>
    <row r="615" customFormat="false" ht="15" hidden="false" customHeight="true" outlineLevel="0" collapsed="false">
      <c r="A615" s="122"/>
      <c r="B615" s="121" t="s">
        <v>678</v>
      </c>
      <c r="C615" s="71" t="n">
        <v>188.43856065216</v>
      </c>
      <c r="D615" s="128"/>
      <c r="E615" s="71" t="n">
        <f aca="false">C615*1.0582</f>
        <v>199.405684882116</v>
      </c>
      <c r="F615" s="71" t="n">
        <v>254.54</v>
      </c>
      <c r="G615" s="72" t="n">
        <v>281</v>
      </c>
      <c r="H615" s="91" t="n">
        <f aca="false">J615*I615</f>
        <v>435.900261835962</v>
      </c>
      <c r="I615" s="73" t="n">
        <v>1.062</v>
      </c>
      <c r="J615" s="72" t="n">
        <f aca="false">K615*L615</f>
        <v>410.452223951</v>
      </c>
      <c r="K615" s="73" t="n">
        <v>1.064</v>
      </c>
      <c r="L615" s="72" t="n">
        <f aca="false">M615*N615</f>
        <v>385.763368375</v>
      </c>
      <c r="M615" s="71" t="n">
        <v>1.07</v>
      </c>
      <c r="N615" s="72" t="n">
        <f aca="false">O615*P615</f>
        <v>360.5265125</v>
      </c>
      <c r="O615" s="73" t="n">
        <v>1.075</v>
      </c>
      <c r="P615" s="72" t="n">
        <f aca="false">Q615*R615</f>
        <v>335.3735</v>
      </c>
      <c r="Q615" s="73" t="n">
        <v>1.085</v>
      </c>
      <c r="R615" s="72" t="n">
        <f aca="false">S615</f>
        <v>309.1</v>
      </c>
      <c r="S615" s="72" t="n">
        <f aca="false">G615*T615</f>
        <v>309.1</v>
      </c>
      <c r="T615" s="92" t="n">
        <v>1.1</v>
      </c>
      <c r="U615" s="72" t="n">
        <f aca="false">I615*V615</f>
        <v>495.330903534677</v>
      </c>
      <c r="V615" s="168" t="n">
        <f aca="false">H615*1.07</f>
        <v>466.413280164479</v>
      </c>
      <c r="W615" s="169" t="n">
        <f aca="false">V615</f>
        <v>466.413280164479</v>
      </c>
      <c r="X615" s="173" t="n">
        <f aca="false">W615*1.055</f>
        <v>492.066010573526</v>
      </c>
    </row>
    <row r="616" customFormat="false" ht="15" hidden="false" customHeight="true" outlineLevel="0" collapsed="false">
      <c r="A616" s="122"/>
      <c r="B616" s="121" t="s">
        <v>683</v>
      </c>
      <c r="C616" s="71" t="n">
        <v>188.43856065216</v>
      </c>
      <c r="D616" s="128"/>
      <c r="E616" s="71" t="n">
        <f aca="false">C616*1.0582</f>
        <v>199.405684882116</v>
      </c>
      <c r="F616" s="71" t="n">
        <v>254.54</v>
      </c>
      <c r="G616" s="72" t="n">
        <v>281</v>
      </c>
      <c r="H616" s="91" t="n">
        <f aca="false">J616*I616</f>
        <v>435.900261835962</v>
      </c>
      <c r="I616" s="73" t="n">
        <v>1.062</v>
      </c>
      <c r="J616" s="72" t="n">
        <f aca="false">K616*L616</f>
        <v>410.452223951</v>
      </c>
      <c r="K616" s="73" t="n">
        <v>1.064</v>
      </c>
      <c r="L616" s="72" t="n">
        <f aca="false">M616*N616</f>
        <v>385.763368375</v>
      </c>
      <c r="M616" s="71" t="n">
        <v>1.07</v>
      </c>
      <c r="N616" s="72" t="n">
        <f aca="false">O616*P616</f>
        <v>360.5265125</v>
      </c>
      <c r="O616" s="73" t="n">
        <v>1.075</v>
      </c>
      <c r="P616" s="72" t="n">
        <f aca="false">Q616*R616</f>
        <v>335.3735</v>
      </c>
      <c r="Q616" s="73" t="n">
        <v>1.085</v>
      </c>
      <c r="R616" s="72" t="n">
        <f aca="false">S616</f>
        <v>309.1</v>
      </c>
      <c r="S616" s="72" t="n">
        <f aca="false">G616*T616</f>
        <v>309.1</v>
      </c>
      <c r="T616" s="92" t="n">
        <v>1.1</v>
      </c>
      <c r="U616" s="72" t="n">
        <f aca="false">I616*V616</f>
        <v>495.330903534677</v>
      </c>
      <c r="V616" s="168" t="n">
        <f aca="false">H616*1.07</f>
        <v>466.413280164479</v>
      </c>
      <c r="W616" s="169" t="n">
        <f aca="false">V616</f>
        <v>466.413280164479</v>
      </c>
      <c r="X616" s="173" t="n">
        <f aca="false">W616*1.055</f>
        <v>492.066010573526</v>
      </c>
    </row>
    <row r="617" customFormat="false" ht="15" hidden="false" customHeight="true" outlineLevel="0" collapsed="false">
      <c r="A617" s="122"/>
      <c r="B617" s="121" t="s">
        <v>659</v>
      </c>
      <c r="C617" s="71" t="n">
        <v>524.5801299648</v>
      </c>
      <c r="D617" s="128"/>
      <c r="E617" s="71" t="n">
        <f aca="false">C617*1.0582</f>
        <v>555.110693528752</v>
      </c>
      <c r="F617" s="71" t="n">
        <v>793.63</v>
      </c>
      <c r="G617" s="72" t="n">
        <v>874</v>
      </c>
      <c r="H617" s="91" t="n">
        <f aca="false">J617*I617</f>
        <v>1355.22533686302</v>
      </c>
      <c r="I617" s="73" t="n">
        <v>1.062</v>
      </c>
      <c r="J617" s="72" t="n">
        <f aca="false">K617*L617</f>
        <v>1276.10672021</v>
      </c>
      <c r="K617" s="73" t="n">
        <v>1.064</v>
      </c>
      <c r="L617" s="72" t="n">
        <f aca="false">M617*N617</f>
        <v>1199.34842125</v>
      </c>
      <c r="M617" s="71" t="n">
        <v>1.07</v>
      </c>
      <c r="N617" s="72" t="n">
        <f aca="false">O617*P617</f>
        <v>1120.886375</v>
      </c>
      <c r="O617" s="73" t="n">
        <v>1.075</v>
      </c>
      <c r="P617" s="72" t="n">
        <f aca="false">Q617*R617</f>
        <v>1042.685</v>
      </c>
      <c r="Q617" s="73" t="n">
        <v>1.085</v>
      </c>
      <c r="R617" s="72" t="n">
        <v>961</v>
      </c>
      <c r="S617" s="72" t="n">
        <f aca="false">G617*T617</f>
        <v>961.4</v>
      </c>
      <c r="T617" s="92" t="n">
        <v>1.1</v>
      </c>
      <c r="U617" s="72" t="n">
        <f aca="false">I617*V617</f>
        <v>1539.99675929092</v>
      </c>
      <c r="V617" s="168" t="n">
        <f aca="false">H617*1.07</f>
        <v>1450.09111044343</v>
      </c>
      <c r="W617" s="169" t="n">
        <f aca="false">V617</f>
        <v>1450.09111044343</v>
      </c>
      <c r="X617" s="173" t="n">
        <f aca="false">W617*1.055</f>
        <v>1529.84612151782</v>
      </c>
    </row>
    <row r="618" customFormat="false" ht="15" hidden="false" customHeight="true" outlineLevel="0" collapsed="false">
      <c r="A618" s="122"/>
      <c r="B618" s="121" t="s">
        <v>737</v>
      </c>
      <c r="C618" s="71" t="n">
        <v>286.90723309248</v>
      </c>
      <c r="D618" s="128"/>
      <c r="E618" s="71" t="n">
        <f aca="false">C618*1.0582</f>
        <v>303.605234058462</v>
      </c>
      <c r="F618" s="71" t="n">
        <f aca="false">E618*1.092</f>
        <v>331.536915591841</v>
      </c>
      <c r="G618" s="72" t="n">
        <v>365</v>
      </c>
      <c r="H618" s="91" t="n">
        <f aca="false">J618*I618</f>
        <v>566.91007847964</v>
      </c>
      <c r="I618" s="73" t="n">
        <v>1.062</v>
      </c>
      <c r="J618" s="72" t="n">
        <f aca="false">K618*L618</f>
        <v>533.81363322</v>
      </c>
      <c r="K618" s="73" t="n">
        <v>1.064</v>
      </c>
      <c r="L618" s="72" t="n">
        <f aca="false">M618*N618</f>
        <v>501.7045425</v>
      </c>
      <c r="M618" s="71" t="n">
        <v>1.07</v>
      </c>
      <c r="N618" s="72" t="n">
        <f aca="false">O618*P618</f>
        <v>468.88275</v>
      </c>
      <c r="O618" s="73" t="n">
        <v>1.075</v>
      </c>
      <c r="P618" s="72" t="n">
        <f aca="false">Q618*R618</f>
        <v>436.17</v>
      </c>
      <c r="Q618" s="73" t="n">
        <v>1.085</v>
      </c>
      <c r="R618" s="72" t="n">
        <v>402</v>
      </c>
      <c r="S618" s="72" t="n">
        <f aca="false">G618*T618</f>
        <v>401.5</v>
      </c>
      <c r="T618" s="92" t="n">
        <v>1.1</v>
      </c>
      <c r="U618" s="72" t="n">
        <f aca="false">I618*V618</f>
        <v>644.202598579554</v>
      </c>
      <c r="V618" s="168" t="n">
        <f aca="false">H618*1.07</f>
        <v>606.593783973215</v>
      </c>
      <c r="W618" s="169" t="n">
        <f aca="false">V618</f>
        <v>606.593783973215</v>
      </c>
      <c r="X618" s="173" t="n">
        <f aca="false">W618*1.055</f>
        <v>639.956442091742</v>
      </c>
    </row>
    <row r="619" customFormat="false" ht="15" hidden="false" customHeight="true" outlineLevel="0" collapsed="false">
      <c r="A619" s="122"/>
      <c r="B619" s="121" t="s">
        <v>676</v>
      </c>
      <c r="C619" s="71" t="n">
        <v>79.624816375104</v>
      </c>
      <c r="D619" s="128"/>
      <c r="E619" s="71" t="n">
        <f aca="false">C619*1.0582</f>
        <v>84.2589806881351</v>
      </c>
      <c r="F619" s="71" t="n">
        <v>280.25</v>
      </c>
      <c r="G619" s="72" t="n">
        <v>308</v>
      </c>
      <c r="H619" s="91" t="n">
        <f aca="false">J619*I619</f>
        <v>478.06596170298</v>
      </c>
      <c r="I619" s="73" t="n">
        <v>1.062</v>
      </c>
      <c r="J619" s="72" t="n">
        <f aca="false">K619*L619</f>
        <v>450.15627279</v>
      </c>
      <c r="K619" s="73" t="n">
        <v>1.064</v>
      </c>
      <c r="L619" s="72" t="n">
        <f aca="false">M619*N619</f>
        <v>423.07920375</v>
      </c>
      <c r="M619" s="71" t="n">
        <v>1.07</v>
      </c>
      <c r="N619" s="72" t="n">
        <f aca="false">O619*P619</f>
        <v>395.401125</v>
      </c>
      <c r="O619" s="73" t="n">
        <v>1.075</v>
      </c>
      <c r="P619" s="72" t="n">
        <f aca="false">Q619*R619</f>
        <v>367.815</v>
      </c>
      <c r="Q619" s="73" t="n">
        <v>1.085</v>
      </c>
      <c r="R619" s="72" t="n">
        <v>339</v>
      </c>
      <c r="S619" s="72" t="n">
        <f aca="false">G619*T619</f>
        <v>338.8</v>
      </c>
      <c r="T619" s="92" t="n">
        <v>1.1</v>
      </c>
      <c r="U619" s="72" t="n">
        <f aca="false">I619*V619</f>
        <v>543.245474921564</v>
      </c>
      <c r="V619" s="168" t="n">
        <f aca="false">H619*1.07</f>
        <v>511.530579022189</v>
      </c>
      <c r="W619" s="169" t="n">
        <f aca="false">V619</f>
        <v>511.530579022189</v>
      </c>
      <c r="X619" s="173" t="n">
        <f aca="false">W619*1.055</f>
        <v>539.664760868409</v>
      </c>
    </row>
    <row r="620" customFormat="false" ht="15" hidden="false" customHeight="true" outlineLevel="0" collapsed="false">
      <c r="A620" s="122"/>
      <c r="B620" s="121" t="s">
        <v>660</v>
      </c>
      <c r="C620" s="71" t="n">
        <v>79.624816375104</v>
      </c>
      <c r="D620" s="128"/>
      <c r="E620" s="71" t="n">
        <f aca="false">C620*1.0582</f>
        <v>84.2589806881351</v>
      </c>
      <c r="F620" s="71" t="n">
        <v>254.54</v>
      </c>
      <c r="G620" s="72" t="n">
        <v>281</v>
      </c>
      <c r="H620" s="91" t="n">
        <f aca="false">J620*I620</f>
        <v>435.75923942838</v>
      </c>
      <c r="I620" s="73" t="n">
        <v>1.062</v>
      </c>
      <c r="J620" s="72" t="n">
        <f aca="false">K620*L620</f>
        <v>410.31943449</v>
      </c>
      <c r="K620" s="73" t="n">
        <v>1.064</v>
      </c>
      <c r="L620" s="72" t="n">
        <f aca="false">M620*N620</f>
        <v>385.63856625</v>
      </c>
      <c r="M620" s="71" t="n">
        <v>1.07</v>
      </c>
      <c r="N620" s="72" t="n">
        <f aca="false">O620*P620</f>
        <v>360.409875</v>
      </c>
      <c r="O620" s="73" t="n">
        <v>1.075</v>
      </c>
      <c r="P620" s="72" t="n">
        <f aca="false">Q620*R620</f>
        <v>335.265</v>
      </c>
      <c r="Q620" s="73" t="n">
        <v>1.085</v>
      </c>
      <c r="R620" s="72" t="n">
        <v>309</v>
      </c>
      <c r="S620" s="72" t="n">
        <f aca="false">G620*T620</f>
        <v>309.1</v>
      </c>
      <c r="T620" s="92" t="n">
        <v>1.1</v>
      </c>
      <c r="U620" s="72" t="n">
        <f aca="false">I620*V620</f>
        <v>495.170654132045</v>
      </c>
      <c r="V620" s="168" t="n">
        <f aca="false">H620*1.07</f>
        <v>466.262386188367</v>
      </c>
      <c r="W620" s="169" t="n">
        <f aca="false">V620</f>
        <v>466.262386188367</v>
      </c>
      <c r="X620" s="173" t="n">
        <f aca="false">W620*1.055</f>
        <v>491.906817428727</v>
      </c>
    </row>
    <row r="621" customFormat="false" ht="15" hidden="false" customHeight="true" outlineLevel="0" collapsed="false">
      <c r="A621" s="122"/>
      <c r="B621" s="122" t="s">
        <v>738</v>
      </c>
      <c r="C621" s="71" t="n">
        <v>15.209893153728</v>
      </c>
      <c r="D621" s="128"/>
      <c r="E621" s="71" t="n">
        <f aca="false">C621*1.0582</f>
        <v>16.095108935275</v>
      </c>
      <c r="F621" s="71" t="n">
        <v>22</v>
      </c>
      <c r="G621" s="72" t="n">
        <v>24</v>
      </c>
      <c r="H621" s="91" t="n">
        <f aca="false">J621*I621</f>
        <v>36.66582597132</v>
      </c>
      <c r="I621" s="73" t="n">
        <v>1.062</v>
      </c>
      <c r="J621" s="72" t="n">
        <f aca="false">K621*L621</f>
        <v>34.52525986</v>
      </c>
      <c r="K621" s="73" t="n">
        <v>1.064</v>
      </c>
      <c r="L621" s="72" t="n">
        <f aca="false">M621*N621</f>
        <v>32.4485525</v>
      </c>
      <c r="M621" s="71" t="n">
        <v>1.07</v>
      </c>
      <c r="N621" s="72" t="n">
        <f aca="false">O621*P621</f>
        <v>30.32575</v>
      </c>
      <c r="O621" s="73" t="n">
        <v>1.075</v>
      </c>
      <c r="P621" s="72" t="n">
        <f aca="false">Q621*R621</f>
        <v>28.21</v>
      </c>
      <c r="Q621" s="73" t="n">
        <v>1.085</v>
      </c>
      <c r="R621" s="72" t="n">
        <v>26</v>
      </c>
      <c r="S621" s="72" t="n">
        <f aca="false">G621*T621</f>
        <v>26.4</v>
      </c>
      <c r="T621" s="92" t="n">
        <v>1.1</v>
      </c>
      <c r="U621" s="72" t="n">
        <f aca="false">I621*V621</f>
        <v>41.6648446842498</v>
      </c>
      <c r="V621" s="168" t="n">
        <f aca="false">H621*1.07</f>
        <v>39.2324337893124</v>
      </c>
      <c r="W621" s="169" t="n">
        <f aca="false">V621</f>
        <v>39.2324337893124</v>
      </c>
      <c r="X621" s="173" t="n">
        <f aca="false">W621*1.055</f>
        <v>41.3902176477246</v>
      </c>
    </row>
    <row r="622" customFormat="false" ht="14.1" hidden="false" customHeight="true" outlineLevel="0" collapsed="false">
      <c r="A622" s="122" t="s">
        <v>739</v>
      </c>
      <c r="B622" s="171" t="s">
        <v>740</v>
      </c>
      <c r="C622" s="171"/>
      <c r="D622" s="171"/>
      <c r="E622" s="171"/>
      <c r="F622" s="171"/>
      <c r="G622" s="171"/>
      <c r="H622" s="171"/>
      <c r="I622" s="171"/>
      <c r="J622" s="171"/>
      <c r="K622" s="71"/>
      <c r="L622" s="72"/>
      <c r="M622" s="71"/>
      <c r="N622" s="72"/>
      <c r="O622" s="73"/>
      <c r="P622" s="72"/>
      <c r="Q622" s="73"/>
      <c r="R622" s="72"/>
      <c r="S622" s="72"/>
      <c r="T622" s="92"/>
      <c r="U622" s="72"/>
      <c r="V622" s="75"/>
      <c r="X622" s="173"/>
    </row>
    <row r="623" customFormat="false" ht="14.1" hidden="false" customHeight="true" outlineLevel="0" collapsed="false">
      <c r="A623" s="122"/>
      <c r="B623" s="121" t="s">
        <v>741</v>
      </c>
      <c r="C623" s="71" t="n">
        <v>530.4413604672</v>
      </c>
      <c r="D623" s="128"/>
      <c r="E623" s="71" t="n">
        <f aca="false">C623*1.0582</f>
        <v>561.313047646391</v>
      </c>
      <c r="F623" s="71" t="n">
        <v>763.2</v>
      </c>
      <c r="G623" s="72" t="n">
        <v>839</v>
      </c>
      <c r="H623" s="91" t="n">
        <f aca="false">J623*I623</f>
        <v>1301.63682198186</v>
      </c>
      <c r="I623" s="73" t="n">
        <v>1.062</v>
      </c>
      <c r="J623" s="72" t="n">
        <f aca="false">K623*L623</f>
        <v>1225.64672503</v>
      </c>
      <c r="K623" s="73" t="n">
        <v>1.064</v>
      </c>
      <c r="L623" s="72" t="n">
        <f aca="false">M623*N623</f>
        <v>1151.92361375</v>
      </c>
      <c r="M623" s="71" t="n">
        <v>1.07</v>
      </c>
      <c r="N623" s="72" t="n">
        <f aca="false">O623*P623</f>
        <v>1076.564125</v>
      </c>
      <c r="O623" s="73" t="n">
        <v>1.075</v>
      </c>
      <c r="P623" s="72" t="n">
        <f aca="false">Q623*R623</f>
        <v>1001.455</v>
      </c>
      <c r="Q623" s="73" t="n">
        <v>1.085</v>
      </c>
      <c r="R623" s="72" t="n">
        <v>923</v>
      </c>
      <c r="S623" s="72" t="n">
        <f aca="false">G623*T623</f>
        <v>922.9</v>
      </c>
      <c r="T623" s="92" t="n">
        <v>1.1</v>
      </c>
      <c r="U623" s="72" t="n">
        <f aca="false">I623*V623</f>
        <v>1479.10198629087</v>
      </c>
      <c r="V623" s="168" t="n">
        <f aca="false">H623*1.07</f>
        <v>1392.75139952059</v>
      </c>
      <c r="W623" s="169" t="n">
        <f aca="false">V623</f>
        <v>1392.75139952059</v>
      </c>
      <c r="X623" s="173" t="n">
        <f aca="false">W623*1.055+1</f>
        <v>1470.35272649422</v>
      </c>
    </row>
    <row r="624" customFormat="false" ht="14.1" hidden="false" customHeight="true" outlineLevel="0" collapsed="false">
      <c r="A624" s="122"/>
      <c r="B624" s="121" t="s">
        <v>742</v>
      </c>
      <c r="C624" s="71" t="n">
        <v>530.4413604672</v>
      </c>
      <c r="D624" s="128"/>
      <c r="E624" s="71" t="n">
        <f aca="false">C624*1.0582</f>
        <v>561.313047646391</v>
      </c>
      <c r="F624" s="71" t="n">
        <v>763.2</v>
      </c>
      <c r="G624" s="72" t="n">
        <v>839</v>
      </c>
      <c r="H624" s="91" t="n">
        <v>1302</v>
      </c>
      <c r="I624" s="73" t="n">
        <v>1.062</v>
      </c>
      <c r="J624" s="72" t="n">
        <f aca="false">K624*L624</f>
        <v>1225.513935569</v>
      </c>
      <c r="K624" s="73" t="n">
        <v>1.064</v>
      </c>
      <c r="L624" s="72" t="n">
        <f aca="false">M624*N624</f>
        <v>1151.798811625</v>
      </c>
      <c r="M624" s="71" t="n">
        <v>1.07</v>
      </c>
      <c r="N624" s="72" t="n">
        <f aca="false">O624*P624</f>
        <v>1076.4474875</v>
      </c>
      <c r="O624" s="73" t="n">
        <v>1.075</v>
      </c>
      <c r="P624" s="72" t="n">
        <f aca="false">Q624*R624</f>
        <v>1001.3465</v>
      </c>
      <c r="Q624" s="73" t="n">
        <v>1.085</v>
      </c>
      <c r="R624" s="72" t="n">
        <f aca="false">S624</f>
        <v>922.9</v>
      </c>
      <c r="S624" s="72" t="n">
        <f aca="false">G624*T624</f>
        <v>922.9</v>
      </c>
      <c r="T624" s="92" t="n">
        <v>1.1</v>
      </c>
      <c r="U624" s="72" t="n">
        <f aca="false">I624*V624</f>
        <v>1479.51468</v>
      </c>
      <c r="V624" s="168" t="n">
        <f aca="false">H624*1.07</f>
        <v>1393.14</v>
      </c>
      <c r="W624" s="169" t="n">
        <f aca="false">V624</f>
        <v>1393.14</v>
      </c>
      <c r="X624" s="173" t="n">
        <f aca="false">W624*1.055</f>
        <v>1469.7627</v>
      </c>
    </row>
    <row r="625" customFormat="false" ht="14.1" hidden="false" customHeight="true" outlineLevel="0" collapsed="false">
      <c r="A625" s="122"/>
      <c r="B625" s="122" t="s">
        <v>743</v>
      </c>
      <c r="C625" s="71" t="n">
        <v>530.4413604672</v>
      </c>
      <c r="D625" s="128"/>
      <c r="E625" s="71" t="n">
        <f aca="false">C625*1.0582</f>
        <v>561.313047646391</v>
      </c>
      <c r="F625" s="71" t="n">
        <v>763.2</v>
      </c>
      <c r="G625" s="72" t="n">
        <v>839</v>
      </c>
      <c r="H625" s="91" t="n">
        <v>1302</v>
      </c>
      <c r="I625" s="73" t="n">
        <v>1.062</v>
      </c>
      <c r="J625" s="72" t="n">
        <f aca="false">K625*L625</f>
        <v>1225.513935569</v>
      </c>
      <c r="K625" s="73" t="n">
        <v>1.064</v>
      </c>
      <c r="L625" s="72" t="n">
        <f aca="false">M625*N625</f>
        <v>1151.798811625</v>
      </c>
      <c r="M625" s="71" t="n">
        <v>1.07</v>
      </c>
      <c r="N625" s="72" t="n">
        <f aca="false">O625*P625</f>
        <v>1076.4474875</v>
      </c>
      <c r="O625" s="73" t="n">
        <v>1.075</v>
      </c>
      <c r="P625" s="72" t="n">
        <f aca="false">Q625*R625</f>
        <v>1001.3465</v>
      </c>
      <c r="Q625" s="73" t="n">
        <v>1.085</v>
      </c>
      <c r="R625" s="72" t="n">
        <f aca="false">S625</f>
        <v>922.9</v>
      </c>
      <c r="S625" s="72" t="n">
        <f aca="false">G625*T625</f>
        <v>922.9</v>
      </c>
      <c r="T625" s="92" t="n">
        <v>1.1</v>
      </c>
      <c r="U625" s="72" t="n">
        <f aca="false">I625*V625</f>
        <v>1479.51468</v>
      </c>
      <c r="V625" s="168" t="n">
        <f aca="false">H625*1.07</f>
        <v>1393.14</v>
      </c>
      <c r="W625" s="169" t="n">
        <f aca="false">V625</f>
        <v>1393.14</v>
      </c>
      <c r="X625" s="173" t="n">
        <f aca="false">W625*1.055</f>
        <v>1469.7627</v>
      </c>
    </row>
    <row r="626" s="86" customFormat="true" ht="27.9" hidden="false" customHeight="true" outlineLevel="0" collapsed="false">
      <c r="A626" s="122" t="s">
        <v>744</v>
      </c>
      <c r="B626" s="62" t="s">
        <v>745</v>
      </c>
      <c r="C626" s="62"/>
      <c r="D626" s="62"/>
      <c r="E626" s="62"/>
      <c r="F626" s="62"/>
      <c r="G626" s="62"/>
      <c r="H626" s="62"/>
      <c r="I626" s="62"/>
      <c r="J626" s="62"/>
      <c r="K626" s="71"/>
      <c r="L626" s="72"/>
      <c r="M626" s="71"/>
      <c r="N626" s="72"/>
      <c r="O626" s="73"/>
      <c r="P626" s="72"/>
      <c r="Q626" s="73"/>
      <c r="R626" s="72"/>
      <c r="S626" s="72"/>
      <c r="T626" s="92"/>
      <c r="U626" s="72"/>
      <c r="V626" s="75"/>
      <c r="X626" s="173"/>
    </row>
    <row r="627" customFormat="false" ht="15" hidden="false" customHeight="true" outlineLevel="0" collapsed="false">
      <c r="A627" s="122" t="s">
        <v>746</v>
      </c>
      <c r="B627" s="62" t="s">
        <v>747</v>
      </c>
      <c r="C627" s="62"/>
      <c r="D627" s="62"/>
      <c r="E627" s="62"/>
      <c r="F627" s="62"/>
      <c r="G627" s="62"/>
      <c r="H627" s="62"/>
      <c r="I627" s="62"/>
      <c r="J627" s="62"/>
      <c r="K627" s="71"/>
      <c r="L627" s="72"/>
      <c r="M627" s="71"/>
      <c r="N627" s="72"/>
      <c r="O627" s="73"/>
      <c r="P627" s="72"/>
      <c r="Q627" s="73"/>
      <c r="R627" s="72"/>
      <c r="S627" s="72"/>
      <c r="T627" s="92"/>
      <c r="U627" s="72"/>
      <c r="V627" s="75"/>
      <c r="X627" s="173"/>
    </row>
    <row r="628" customFormat="false" ht="15" hidden="false" customHeight="true" outlineLevel="0" collapsed="false">
      <c r="A628" s="122"/>
      <c r="B628" s="69" t="s">
        <v>748</v>
      </c>
      <c r="C628" s="71" t="n">
        <v>257.74761134304</v>
      </c>
      <c r="D628" s="128"/>
      <c r="E628" s="71" t="n">
        <f aca="false">C628*1.0582</f>
        <v>272.748522323205</v>
      </c>
      <c r="F628" s="71" t="n">
        <v>470</v>
      </c>
      <c r="G628" s="72" t="n">
        <v>517</v>
      </c>
      <c r="H628" s="91" t="n">
        <f aca="false">J628*I628</f>
        <v>802.41749914158</v>
      </c>
      <c r="I628" s="73" t="n">
        <v>1.062</v>
      </c>
      <c r="J628" s="72" t="n">
        <f aca="false">K628*L628</f>
        <v>755.57203309</v>
      </c>
      <c r="K628" s="73" t="n">
        <v>1.064</v>
      </c>
      <c r="L628" s="72" t="n">
        <f aca="false">M628*N628</f>
        <v>710.12409125</v>
      </c>
      <c r="M628" s="71" t="n">
        <v>1.07</v>
      </c>
      <c r="N628" s="72" t="n">
        <f aca="false">O628*P628</f>
        <v>663.667375</v>
      </c>
      <c r="O628" s="73" t="n">
        <v>1.075</v>
      </c>
      <c r="P628" s="72" t="n">
        <f aca="false">Q628*R628</f>
        <v>617.365</v>
      </c>
      <c r="Q628" s="73" t="n">
        <v>1.085</v>
      </c>
      <c r="R628" s="72" t="n">
        <v>569</v>
      </c>
      <c r="S628" s="72" t="n">
        <f aca="false">G628*T628</f>
        <v>568.7</v>
      </c>
      <c r="T628" s="92" t="n">
        <v>1.1</v>
      </c>
      <c r="U628" s="72" t="n">
        <f aca="false">I628*V628</f>
        <v>911.819100974543</v>
      </c>
      <c r="V628" s="168" t="n">
        <f aca="false">H628*1.07</f>
        <v>858.586724081491</v>
      </c>
      <c r="W628" s="169" t="n">
        <f aca="false">V628</f>
        <v>858.586724081491</v>
      </c>
      <c r="X628" s="173" t="n">
        <f aca="false">W628*1.055</f>
        <v>905.808993905973</v>
      </c>
    </row>
    <row r="629" customFormat="false" ht="15" hidden="false" customHeight="true" outlineLevel="0" collapsed="false">
      <c r="A629" s="122"/>
      <c r="B629" s="69" t="s">
        <v>749</v>
      </c>
      <c r="C629" s="71" t="n">
        <v>257.74761134304</v>
      </c>
      <c r="D629" s="128"/>
      <c r="E629" s="71" t="n">
        <f aca="false">C629*1.0582</f>
        <v>272.748522323205</v>
      </c>
      <c r="F629" s="71" t="n">
        <v>470</v>
      </c>
      <c r="G629" s="72" t="n">
        <v>517</v>
      </c>
      <c r="H629" s="91" t="n">
        <f aca="false">J629*I629</f>
        <v>801.994431918834</v>
      </c>
      <c r="I629" s="73" t="n">
        <v>1.062</v>
      </c>
      <c r="J629" s="72" t="n">
        <f aca="false">K629*L629</f>
        <v>755.173664707</v>
      </c>
      <c r="K629" s="73" t="n">
        <v>1.064</v>
      </c>
      <c r="L629" s="72" t="n">
        <f aca="false">M629*N629</f>
        <v>709.749684875</v>
      </c>
      <c r="M629" s="71" t="n">
        <v>1.07</v>
      </c>
      <c r="N629" s="72" t="n">
        <f aca="false">O629*P629</f>
        <v>663.3174625</v>
      </c>
      <c r="O629" s="73" t="n">
        <v>1.075</v>
      </c>
      <c r="P629" s="72" t="n">
        <f aca="false">Q629*R629</f>
        <v>617.0395</v>
      </c>
      <c r="Q629" s="73" t="n">
        <v>1.085</v>
      </c>
      <c r="R629" s="72" t="n">
        <f aca="false">S629</f>
        <v>568.7</v>
      </c>
      <c r="S629" s="72" t="n">
        <f aca="false">G629*T629</f>
        <v>568.7</v>
      </c>
      <c r="T629" s="92" t="n">
        <v>1.1</v>
      </c>
      <c r="U629" s="72" t="n">
        <f aca="false">I629*V629</f>
        <v>911.338352766648</v>
      </c>
      <c r="V629" s="168" t="n">
        <f aca="false">H629*1.07</f>
        <v>858.134042153152</v>
      </c>
      <c r="W629" s="169" t="n">
        <f aca="false">V629</f>
        <v>858.134042153152</v>
      </c>
      <c r="X629" s="173" t="n">
        <f aca="false">W629*1.055</f>
        <v>905.331414471576</v>
      </c>
    </row>
    <row r="630" customFormat="false" ht="15" hidden="false" customHeight="true" outlineLevel="0" collapsed="false">
      <c r="A630" s="122"/>
      <c r="B630" s="69" t="s">
        <v>750</v>
      </c>
      <c r="C630" s="71" t="n">
        <v>257.74761134304</v>
      </c>
      <c r="D630" s="128"/>
      <c r="E630" s="71" t="n">
        <f aca="false">C630*1.0582</f>
        <v>272.748522323205</v>
      </c>
      <c r="F630" s="71" t="n">
        <v>470</v>
      </c>
      <c r="G630" s="72" t="n">
        <v>517</v>
      </c>
      <c r="H630" s="91" t="n">
        <f aca="false">J630*I630</f>
        <v>801.994431918834</v>
      </c>
      <c r="I630" s="73" t="n">
        <v>1.062</v>
      </c>
      <c r="J630" s="72" t="n">
        <f aca="false">K630*L630</f>
        <v>755.173664707</v>
      </c>
      <c r="K630" s="73" t="n">
        <v>1.064</v>
      </c>
      <c r="L630" s="72" t="n">
        <f aca="false">M630*N630</f>
        <v>709.749684875</v>
      </c>
      <c r="M630" s="71" t="n">
        <v>1.07</v>
      </c>
      <c r="N630" s="72" t="n">
        <f aca="false">O630*P630</f>
        <v>663.3174625</v>
      </c>
      <c r="O630" s="73" t="n">
        <v>1.075</v>
      </c>
      <c r="P630" s="72" t="n">
        <f aca="false">Q630*R630</f>
        <v>617.0395</v>
      </c>
      <c r="Q630" s="73" t="n">
        <v>1.085</v>
      </c>
      <c r="R630" s="72" t="n">
        <f aca="false">S630</f>
        <v>568.7</v>
      </c>
      <c r="S630" s="72" t="n">
        <f aca="false">G630*T630</f>
        <v>568.7</v>
      </c>
      <c r="T630" s="92" t="n">
        <v>1.1</v>
      </c>
      <c r="U630" s="72" t="n">
        <f aca="false">I630*V630</f>
        <v>911.338352766648</v>
      </c>
      <c r="V630" s="168" t="n">
        <f aca="false">H630*1.07</f>
        <v>858.134042153152</v>
      </c>
      <c r="W630" s="169" t="n">
        <f aca="false">V630</f>
        <v>858.134042153152</v>
      </c>
      <c r="X630" s="173" t="n">
        <f aca="false">W630*1.055</f>
        <v>905.331414471576</v>
      </c>
    </row>
    <row r="631" customFormat="false" ht="15" hidden="false" customHeight="true" outlineLevel="0" collapsed="false">
      <c r="A631" s="122"/>
      <c r="B631" s="69" t="s">
        <v>751</v>
      </c>
      <c r="C631" s="71" t="n">
        <v>257.74761134304</v>
      </c>
      <c r="D631" s="128"/>
      <c r="E631" s="71" t="n">
        <f aca="false">C631*1.0582</f>
        <v>272.748522323205</v>
      </c>
      <c r="F631" s="71" t="n">
        <v>470</v>
      </c>
      <c r="G631" s="72" t="n">
        <v>517</v>
      </c>
      <c r="H631" s="91" t="n">
        <f aca="false">J631*I631</f>
        <v>801.994431918834</v>
      </c>
      <c r="I631" s="73" t="n">
        <v>1.062</v>
      </c>
      <c r="J631" s="72" t="n">
        <f aca="false">K631*L631</f>
        <v>755.173664707</v>
      </c>
      <c r="K631" s="73" t="n">
        <v>1.064</v>
      </c>
      <c r="L631" s="72" t="n">
        <f aca="false">M631*N631</f>
        <v>709.749684875</v>
      </c>
      <c r="M631" s="71" t="n">
        <v>1.07</v>
      </c>
      <c r="N631" s="72" t="n">
        <f aca="false">O631*P631</f>
        <v>663.3174625</v>
      </c>
      <c r="O631" s="73" t="n">
        <v>1.075</v>
      </c>
      <c r="P631" s="72" t="n">
        <f aca="false">Q631*R631</f>
        <v>617.0395</v>
      </c>
      <c r="Q631" s="73" t="n">
        <v>1.085</v>
      </c>
      <c r="R631" s="72" t="n">
        <f aca="false">S631</f>
        <v>568.7</v>
      </c>
      <c r="S631" s="72" t="n">
        <f aca="false">G631*T631</f>
        <v>568.7</v>
      </c>
      <c r="T631" s="92" t="n">
        <v>1.1</v>
      </c>
      <c r="U631" s="72" t="n">
        <f aca="false">I631*V631</f>
        <v>911.338352766648</v>
      </c>
      <c r="V631" s="168" t="n">
        <f aca="false">H631*1.07</f>
        <v>858.134042153152</v>
      </c>
      <c r="W631" s="169" t="n">
        <f aca="false">V631</f>
        <v>858.134042153152</v>
      </c>
      <c r="X631" s="173" t="n">
        <f aca="false">W631*1.055</f>
        <v>905.331414471576</v>
      </c>
    </row>
    <row r="632" customFormat="false" ht="15" hidden="false" customHeight="true" outlineLevel="0" collapsed="false">
      <c r="A632" s="122"/>
      <c r="B632" s="69" t="s">
        <v>752</v>
      </c>
      <c r="C632" s="71" t="n">
        <v>320.02318543104</v>
      </c>
      <c r="D632" s="128"/>
      <c r="E632" s="71" t="n">
        <f aca="false">C632*1.0582</f>
        <v>338.648534823127</v>
      </c>
      <c r="F632" s="71" t="n">
        <v>583.52</v>
      </c>
      <c r="G632" s="72" t="n">
        <v>642</v>
      </c>
      <c r="H632" s="91" t="n">
        <f aca="false">J632*I632</f>
        <v>995.61819752892</v>
      </c>
      <c r="I632" s="73" t="n">
        <v>1.062</v>
      </c>
      <c r="J632" s="72" t="n">
        <f aca="false">K632*L632</f>
        <v>937.49359466</v>
      </c>
      <c r="K632" s="73" t="n">
        <v>1.064</v>
      </c>
      <c r="L632" s="72" t="n">
        <f aca="false">M632*N632</f>
        <v>881.1030025</v>
      </c>
      <c r="M632" s="71" t="n">
        <v>1.07</v>
      </c>
      <c r="N632" s="72" t="n">
        <f aca="false">O632*P632</f>
        <v>823.46075</v>
      </c>
      <c r="O632" s="73" t="n">
        <v>1.075</v>
      </c>
      <c r="P632" s="72" t="n">
        <f aca="false">Q632*R632</f>
        <v>766.01</v>
      </c>
      <c r="Q632" s="73" t="n">
        <v>1.085</v>
      </c>
      <c r="R632" s="72" t="n">
        <v>706</v>
      </c>
      <c r="S632" s="72" t="n">
        <f aca="false">G632*T632</f>
        <v>706.2</v>
      </c>
      <c r="T632" s="92" t="n">
        <v>1.1</v>
      </c>
      <c r="U632" s="72" t="n">
        <f aca="false">I632*V632</f>
        <v>1131.36078258001</v>
      </c>
      <c r="V632" s="168" t="n">
        <f aca="false">H632*1.07</f>
        <v>1065.31147135594</v>
      </c>
      <c r="W632" s="169" t="n">
        <f aca="false">V632</f>
        <v>1065.31147135594</v>
      </c>
      <c r="X632" s="173" t="n">
        <f aca="false">W632*1.055</f>
        <v>1123.90360228052</v>
      </c>
    </row>
    <row r="633" customFormat="false" ht="15" hidden="false" customHeight="true" outlineLevel="0" collapsed="false">
      <c r="A633" s="122"/>
      <c r="B633" s="69" t="s">
        <v>753</v>
      </c>
      <c r="C633" s="71" t="n">
        <v>257.74761134304</v>
      </c>
      <c r="D633" s="128"/>
      <c r="E633" s="71" t="n">
        <f aca="false">C633*1.0582</f>
        <v>272.748522323205</v>
      </c>
      <c r="F633" s="71" t="n">
        <v>470</v>
      </c>
      <c r="G633" s="72" t="n">
        <v>517</v>
      </c>
      <c r="H633" s="91" t="n">
        <f aca="false">J633*I633</f>
        <v>801.994431918834</v>
      </c>
      <c r="I633" s="73" t="n">
        <v>1.062</v>
      </c>
      <c r="J633" s="72" t="n">
        <f aca="false">K633*L633</f>
        <v>755.173664707</v>
      </c>
      <c r="K633" s="73" t="n">
        <v>1.064</v>
      </c>
      <c r="L633" s="72" t="n">
        <f aca="false">M633*N633</f>
        <v>709.749684875</v>
      </c>
      <c r="M633" s="71" t="n">
        <v>1.07</v>
      </c>
      <c r="N633" s="72" t="n">
        <f aca="false">O633*P633</f>
        <v>663.3174625</v>
      </c>
      <c r="O633" s="73" t="n">
        <v>1.075</v>
      </c>
      <c r="P633" s="72" t="n">
        <f aca="false">Q633*R633</f>
        <v>617.0395</v>
      </c>
      <c r="Q633" s="73" t="n">
        <v>1.085</v>
      </c>
      <c r="R633" s="72" t="n">
        <f aca="false">S633</f>
        <v>568.7</v>
      </c>
      <c r="S633" s="72" t="n">
        <f aca="false">G633*T633</f>
        <v>568.7</v>
      </c>
      <c r="T633" s="92" t="n">
        <v>1.1</v>
      </c>
      <c r="U633" s="72" t="n">
        <f aca="false">I633*V633</f>
        <v>911.338352766648</v>
      </c>
      <c r="V633" s="168" t="n">
        <f aca="false">H633*1.07</f>
        <v>858.134042153152</v>
      </c>
      <c r="W633" s="169" t="n">
        <f aca="false">V633</f>
        <v>858.134042153152</v>
      </c>
      <c r="X633" s="173" t="n">
        <f aca="false">W633*1.055</f>
        <v>905.331414471576</v>
      </c>
    </row>
    <row r="634" customFormat="false" ht="15" hidden="false" customHeight="true" outlineLevel="0" collapsed="false">
      <c r="A634" s="128" t="s">
        <v>754</v>
      </c>
      <c r="B634" s="62" t="s">
        <v>755</v>
      </c>
      <c r="C634" s="62"/>
      <c r="D634" s="62"/>
      <c r="E634" s="62"/>
      <c r="F634" s="62"/>
      <c r="G634" s="62"/>
      <c r="H634" s="62"/>
      <c r="I634" s="62"/>
      <c r="J634" s="62"/>
      <c r="K634" s="73"/>
      <c r="L634" s="72"/>
      <c r="M634" s="71" t="n">
        <v>1.07</v>
      </c>
      <c r="N634" s="72"/>
      <c r="O634" s="73"/>
      <c r="P634" s="72"/>
      <c r="Q634" s="73"/>
      <c r="R634" s="72"/>
      <c r="S634" s="72"/>
      <c r="T634" s="92"/>
      <c r="U634" s="72"/>
      <c r="V634" s="75"/>
      <c r="X634" s="173"/>
    </row>
    <row r="635" customFormat="false" ht="15" hidden="false" customHeight="true" outlineLevel="0" collapsed="false">
      <c r="A635" s="128"/>
      <c r="B635" s="69" t="s">
        <v>756</v>
      </c>
      <c r="C635" s="71" t="n">
        <v>1594.69428894048</v>
      </c>
      <c r="D635" s="128"/>
      <c r="E635" s="71" t="n">
        <f aca="false">C635*1.0582</f>
        <v>1687.50549655682</v>
      </c>
      <c r="F635" s="71" t="n">
        <v>2908</v>
      </c>
      <c r="G635" s="72" t="n">
        <v>3199</v>
      </c>
      <c r="H635" s="91" t="n">
        <f aca="false">J635*I635</f>
        <v>4962.57852281058</v>
      </c>
      <c r="I635" s="73" t="n">
        <v>1.062</v>
      </c>
      <c r="J635" s="72" t="n">
        <f aca="false">K635*L635</f>
        <v>4672.86113259</v>
      </c>
      <c r="K635" s="73" t="n">
        <v>1.064</v>
      </c>
      <c r="L635" s="72" t="n">
        <f aca="false">M635*N635</f>
        <v>4391.78677875</v>
      </c>
      <c r="M635" s="71" t="n">
        <v>1.07</v>
      </c>
      <c r="N635" s="72" t="n">
        <f aca="false">O635*P635</f>
        <v>4104.473625</v>
      </c>
      <c r="O635" s="73" t="n">
        <v>1.075</v>
      </c>
      <c r="P635" s="72" t="n">
        <f aca="false">Q635*R635</f>
        <v>3818.115</v>
      </c>
      <c r="Q635" s="73" t="n">
        <v>1.085</v>
      </c>
      <c r="R635" s="72" t="n">
        <v>3519</v>
      </c>
      <c r="S635" s="72" t="n">
        <f aca="false">G635*T635</f>
        <v>3518.9</v>
      </c>
      <c r="T635" s="92" t="n">
        <v>1.1</v>
      </c>
      <c r="U635" s="72" t="n">
        <f aca="false">I635*V635</f>
        <v>5639.17647861058</v>
      </c>
      <c r="V635" s="168" t="n">
        <f aca="false">H635*1.07</f>
        <v>5309.95901940732</v>
      </c>
      <c r="W635" s="169" t="n">
        <f aca="false">V635</f>
        <v>5309.95901940732</v>
      </c>
      <c r="X635" s="173" t="n">
        <f aca="false">W635*1.055</f>
        <v>5602.00676547472</v>
      </c>
    </row>
    <row r="636" customFormat="false" ht="15" hidden="false" customHeight="true" outlineLevel="0" collapsed="false">
      <c r="A636" s="128"/>
      <c r="B636" s="69" t="s">
        <v>757</v>
      </c>
      <c r="C636" s="71" t="n">
        <v>427.28370362496</v>
      </c>
      <c r="D636" s="128"/>
      <c r="E636" s="71" t="n">
        <f aca="false">C636*1.0582</f>
        <v>452.151615175933</v>
      </c>
      <c r="F636" s="71" t="n">
        <v>779.2</v>
      </c>
      <c r="G636" s="72" t="n">
        <v>857</v>
      </c>
      <c r="H636" s="91" t="n">
        <f aca="false">J636*I636</f>
        <v>1329.84130349826</v>
      </c>
      <c r="I636" s="73" t="n">
        <v>1.062</v>
      </c>
      <c r="J636" s="72" t="n">
        <f aca="false">K636*L636</f>
        <v>1252.20461723</v>
      </c>
      <c r="K636" s="73" t="n">
        <v>1.064</v>
      </c>
      <c r="L636" s="72" t="n">
        <f aca="false">M636*N636</f>
        <v>1176.88403875</v>
      </c>
      <c r="M636" s="71" t="n">
        <v>1.07</v>
      </c>
      <c r="N636" s="72" t="n">
        <f aca="false">O636*P636</f>
        <v>1099.891625</v>
      </c>
      <c r="O636" s="73" t="n">
        <v>1.075</v>
      </c>
      <c r="P636" s="72" t="n">
        <f aca="false">Q636*R636</f>
        <v>1023.155</v>
      </c>
      <c r="Q636" s="73" t="n">
        <v>1.085</v>
      </c>
      <c r="R636" s="72" t="n">
        <v>943</v>
      </c>
      <c r="S636" s="72" t="n">
        <f aca="false">G636*T636</f>
        <v>942.7</v>
      </c>
      <c r="T636" s="92" t="n">
        <v>1.1</v>
      </c>
      <c r="U636" s="72" t="n">
        <f aca="false">I636*V636</f>
        <v>1511.15186681721</v>
      </c>
      <c r="V636" s="168" t="n">
        <f aca="false">H636*1.07</f>
        <v>1422.93019474314</v>
      </c>
      <c r="W636" s="169" t="n">
        <f aca="false">V636</f>
        <v>1422.93019474314</v>
      </c>
      <c r="X636" s="173" t="n">
        <f aca="false">W636*1.055</f>
        <v>1501.19135545401</v>
      </c>
    </row>
    <row r="637" customFormat="false" ht="15" hidden="false" customHeight="true" outlineLevel="0" collapsed="false">
      <c r="A637" s="128"/>
      <c r="B637" s="69" t="s">
        <v>758</v>
      </c>
      <c r="C637" s="71" t="n">
        <v>384.49672095744</v>
      </c>
      <c r="D637" s="128"/>
      <c r="E637" s="71" t="n">
        <f aca="false">C637*1.0582</f>
        <v>406.874430117163</v>
      </c>
      <c r="F637" s="71" t="n">
        <v>700.12</v>
      </c>
      <c r="G637" s="72" t="n">
        <v>770</v>
      </c>
      <c r="H637" s="91" t="n">
        <f aca="false">J637*I637</f>
        <v>1194.45979221954</v>
      </c>
      <c r="I637" s="73" t="n">
        <v>1.062</v>
      </c>
      <c r="J637" s="72" t="n">
        <f aca="false">K637*L637</f>
        <v>1124.72673467</v>
      </c>
      <c r="K637" s="73" t="n">
        <v>1.064</v>
      </c>
      <c r="L637" s="72" t="n">
        <f aca="false">M637*N637</f>
        <v>1057.07399875</v>
      </c>
      <c r="M637" s="71" t="n">
        <v>1.07</v>
      </c>
      <c r="N637" s="72" t="n">
        <f aca="false">O637*P637</f>
        <v>987.919625</v>
      </c>
      <c r="O637" s="73" t="n">
        <v>1.075</v>
      </c>
      <c r="P637" s="72" t="n">
        <f aca="false">Q637*R637</f>
        <v>918.995</v>
      </c>
      <c r="Q637" s="73" t="n">
        <v>1.085</v>
      </c>
      <c r="R637" s="72" t="n">
        <v>847</v>
      </c>
      <c r="S637" s="72" t="n">
        <f aca="false">G637*T637</f>
        <v>847</v>
      </c>
      <c r="T637" s="92" t="n">
        <v>1.1</v>
      </c>
      <c r="U637" s="72" t="n">
        <f aca="false">I637*V637</f>
        <v>1357.31244029075</v>
      </c>
      <c r="V637" s="168" t="n">
        <f aca="false">H637*1.07</f>
        <v>1278.07197767491</v>
      </c>
      <c r="W637" s="169" t="n">
        <f aca="false">V637</f>
        <v>1278.07197767491</v>
      </c>
      <c r="X637" s="173" t="n">
        <f aca="false">W637*1.055</f>
        <v>1348.36593644703</v>
      </c>
    </row>
    <row r="638" customFormat="false" ht="15" hidden="false" customHeight="true" outlineLevel="0" collapsed="false">
      <c r="A638" s="128"/>
      <c r="B638" s="69" t="s">
        <v>759</v>
      </c>
      <c r="C638" s="71" t="n">
        <v>453.65924088576</v>
      </c>
      <c r="D638" s="128"/>
      <c r="E638" s="71" t="n">
        <f aca="false">C638*1.0582</f>
        <v>480.062208705311</v>
      </c>
      <c r="F638" s="71" t="n">
        <v>828.64</v>
      </c>
      <c r="G638" s="72" t="n">
        <v>912</v>
      </c>
      <c r="H638" s="91" t="n">
        <f aca="false">J638*I638</f>
        <v>1414.45474804746</v>
      </c>
      <c r="I638" s="73" t="n">
        <v>1.062</v>
      </c>
      <c r="J638" s="72" t="n">
        <f aca="false">K638*L638</f>
        <v>1331.87829383</v>
      </c>
      <c r="K638" s="73" t="n">
        <v>1.064</v>
      </c>
      <c r="L638" s="72" t="n">
        <f aca="false">M638*N638</f>
        <v>1251.76531375</v>
      </c>
      <c r="M638" s="71" t="n">
        <v>1.07</v>
      </c>
      <c r="N638" s="72" t="n">
        <f aca="false">O638*P638</f>
        <v>1169.874125</v>
      </c>
      <c r="O638" s="73" t="n">
        <v>1.075</v>
      </c>
      <c r="P638" s="72" t="n">
        <f aca="false">Q638*R638</f>
        <v>1088.255</v>
      </c>
      <c r="Q638" s="73" t="n">
        <v>1.085</v>
      </c>
      <c r="R638" s="72" t="n">
        <v>1003</v>
      </c>
      <c r="S638" s="72" t="n">
        <f aca="false">G638*T638</f>
        <v>1003.2</v>
      </c>
      <c r="T638" s="92" t="n">
        <v>1.1</v>
      </c>
      <c r="U638" s="72" t="n">
        <f aca="false">I638*V638</f>
        <v>1607.30150839625</v>
      </c>
      <c r="V638" s="168" t="n">
        <f aca="false">H638*1.07</f>
        <v>1513.46658041078</v>
      </c>
      <c r="W638" s="169" t="n">
        <f aca="false">V638</f>
        <v>1513.46658041078</v>
      </c>
      <c r="X638" s="173" t="n">
        <f aca="false">W638*1.055-1</f>
        <v>1595.70724233338</v>
      </c>
    </row>
    <row r="639" customFormat="false" ht="15" hidden="false" customHeight="true" outlineLevel="0" collapsed="false">
      <c r="A639" s="155" t="s">
        <v>760</v>
      </c>
      <c r="B639" s="246" t="s">
        <v>761</v>
      </c>
      <c r="C639" s="246"/>
      <c r="D639" s="246"/>
      <c r="E639" s="246"/>
      <c r="F639" s="246"/>
      <c r="G639" s="246"/>
      <c r="H639" s="246"/>
      <c r="I639" s="246"/>
      <c r="J639" s="246"/>
      <c r="K639" s="71"/>
      <c r="L639" s="72"/>
      <c r="M639" s="71"/>
      <c r="N639" s="72"/>
      <c r="O639" s="73"/>
      <c r="P639" s="72"/>
      <c r="Q639" s="73"/>
      <c r="R639" s="72"/>
      <c r="S639" s="72"/>
      <c r="T639" s="92"/>
      <c r="U639" s="72"/>
      <c r="V639" s="75"/>
      <c r="X639" s="173"/>
    </row>
    <row r="640" customFormat="false" ht="15" hidden="false" customHeight="true" outlineLevel="0" collapsed="false">
      <c r="A640" s="247"/>
      <c r="B640" s="246" t="s">
        <v>762</v>
      </c>
      <c r="C640" s="246"/>
      <c r="D640" s="246"/>
      <c r="E640" s="246"/>
      <c r="F640" s="246"/>
      <c r="G640" s="246"/>
      <c r="H640" s="246"/>
      <c r="I640" s="248" t="n">
        <v>1.062</v>
      </c>
      <c r="J640" s="181" t="n">
        <v>638</v>
      </c>
      <c r="K640" s="73" t="n">
        <v>1.064</v>
      </c>
      <c r="L640" s="72" t="n">
        <f aca="false">M640*N640</f>
        <v>600.29822125</v>
      </c>
      <c r="M640" s="71" t="n">
        <v>1.07</v>
      </c>
      <c r="N640" s="72" t="n">
        <f aca="false">O640*P640</f>
        <v>561.026375</v>
      </c>
      <c r="O640" s="73" t="n">
        <v>1.075</v>
      </c>
      <c r="P640" s="72" t="n">
        <f aca="false">Q640*R640</f>
        <v>521.885</v>
      </c>
      <c r="Q640" s="73" t="n">
        <v>1.085</v>
      </c>
      <c r="R640" s="72" t="n">
        <v>481</v>
      </c>
      <c r="S640" s="72" t="n">
        <f aca="false">G640*T640</f>
        <v>0</v>
      </c>
      <c r="T640" s="92" t="n">
        <v>1.1</v>
      </c>
      <c r="U640" s="72" t="n">
        <f aca="false">I640*V640</f>
        <v>0</v>
      </c>
      <c r="V640" s="75"/>
      <c r="X640" s="173"/>
    </row>
    <row r="641" customFormat="false" ht="15" hidden="false" customHeight="true" outlineLevel="0" collapsed="false">
      <c r="A641" s="247"/>
      <c r="B641" s="122" t="s">
        <v>763</v>
      </c>
      <c r="C641" s="71" t="n">
        <v>217.5981824016</v>
      </c>
      <c r="D641" s="128"/>
      <c r="E641" s="71" t="n">
        <f aca="false">C641*1.0582</f>
        <v>230.262396617373</v>
      </c>
      <c r="F641" s="71" t="n">
        <v>397</v>
      </c>
      <c r="G641" s="72" t="n">
        <v>437</v>
      </c>
      <c r="H641" s="91" t="n">
        <f aca="false">J641*I641</f>
        <v>677.894713246674</v>
      </c>
      <c r="I641" s="73" t="n">
        <v>1.062</v>
      </c>
      <c r="J641" s="72" t="n">
        <f aca="false">K641*L641</f>
        <v>638.318939027</v>
      </c>
      <c r="K641" s="73" t="n">
        <v>1.064</v>
      </c>
      <c r="L641" s="72" t="n">
        <f aca="false">M641*N641</f>
        <v>599.923814875</v>
      </c>
      <c r="M641" s="71" t="n">
        <v>1.07</v>
      </c>
      <c r="N641" s="72" t="n">
        <f aca="false">O641*P641</f>
        <v>560.6764625</v>
      </c>
      <c r="O641" s="73" t="n">
        <v>1.075</v>
      </c>
      <c r="P641" s="72" t="n">
        <f aca="false">Q641*R641</f>
        <v>521.5595</v>
      </c>
      <c r="Q641" s="73" t="n">
        <v>1.085</v>
      </c>
      <c r="R641" s="72" t="n">
        <f aca="false">S641</f>
        <v>480.7</v>
      </c>
      <c r="S641" s="72" t="n">
        <f aca="false">G641*T641</f>
        <v>480.7</v>
      </c>
      <c r="T641" s="92" t="n">
        <v>1.1</v>
      </c>
      <c r="U641" s="72" t="n">
        <f aca="false">I641*V641</f>
        <v>770.318878450726</v>
      </c>
      <c r="V641" s="168" t="n">
        <f aca="false">H641*1.07</f>
        <v>725.347343173941</v>
      </c>
      <c r="W641" s="169" t="n">
        <f aca="false">V641</f>
        <v>725.347343173941</v>
      </c>
      <c r="X641" s="173" t="n">
        <f aca="false">W641*1.055</f>
        <v>765.241447048508</v>
      </c>
    </row>
    <row r="642" customFormat="false" ht="15" hidden="false" customHeight="true" outlineLevel="0" collapsed="false">
      <c r="A642" s="247"/>
      <c r="B642" s="122" t="s">
        <v>678</v>
      </c>
      <c r="C642" s="71" t="n">
        <v>217.5981824016</v>
      </c>
      <c r="D642" s="128"/>
      <c r="E642" s="71" t="n">
        <f aca="false">C642*1.0582</f>
        <v>230.262396617373</v>
      </c>
      <c r="F642" s="71" t="n">
        <v>397</v>
      </c>
      <c r="G642" s="72" t="n">
        <v>437</v>
      </c>
      <c r="H642" s="91" t="n">
        <f aca="false">J642*I642</f>
        <v>677.894713246674</v>
      </c>
      <c r="I642" s="73" t="n">
        <v>1.062</v>
      </c>
      <c r="J642" s="72" t="n">
        <f aca="false">K642*L642</f>
        <v>638.318939027</v>
      </c>
      <c r="K642" s="73" t="n">
        <v>1.064</v>
      </c>
      <c r="L642" s="72" t="n">
        <f aca="false">M642*N642</f>
        <v>599.923814875</v>
      </c>
      <c r="M642" s="71" t="n">
        <v>1.07</v>
      </c>
      <c r="N642" s="72" t="n">
        <f aca="false">O642*P642</f>
        <v>560.6764625</v>
      </c>
      <c r="O642" s="73" t="n">
        <v>1.075</v>
      </c>
      <c r="P642" s="72" t="n">
        <f aca="false">Q642*R642</f>
        <v>521.5595</v>
      </c>
      <c r="Q642" s="73" t="n">
        <v>1.085</v>
      </c>
      <c r="R642" s="72" t="n">
        <f aca="false">S642</f>
        <v>480.7</v>
      </c>
      <c r="S642" s="72" t="n">
        <f aca="false">G642*T642</f>
        <v>480.7</v>
      </c>
      <c r="T642" s="92" t="n">
        <v>1.1</v>
      </c>
      <c r="U642" s="72" t="n">
        <f aca="false">I642*V642</f>
        <v>770.318878450726</v>
      </c>
      <c r="V642" s="168" t="n">
        <f aca="false">H642*1.07</f>
        <v>725.347343173941</v>
      </c>
      <c r="W642" s="169" t="n">
        <f aca="false">V642</f>
        <v>725.347343173941</v>
      </c>
      <c r="X642" s="173" t="n">
        <f aca="false">W642*1.055</f>
        <v>765.241447048508</v>
      </c>
    </row>
    <row r="643" customFormat="false" ht="15" hidden="false" customHeight="true" outlineLevel="0" collapsed="false">
      <c r="A643" s="247"/>
      <c r="B643" s="122" t="s">
        <v>679</v>
      </c>
      <c r="C643" s="71" t="n">
        <v>217.5981824016</v>
      </c>
      <c r="D643" s="128"/>
      <c r="E643" s="71" t="n">
        <f aca="false">C643*1.0582</f>
        <v>230.262396617373</v>
      </c>
      <c r="F643" s="71" t="n">
        <v>397</v>
      </c>
      <c r="G643" s="72" t="n">
        <v>437</v>
      </c>
      <c r="H643" s="91" t="n">
        <f aca="false">J643*I643</f>
        <v>677.894713246674</v>
      </c>
      <c r="I643" s="73" t="n">
        <v>1.062</v>
      </c>
      <c r="J643" s="72" t="n">
        <f aca="false">K643*L643</f>
        <v>638.318939027</v>
      </c>
      <c r="K643" s="73" t="n">
        <v>1.064</v>
      </c>
      <c r="L643" s="72" t="n">
        <f aca="false">M643*N643</f>
        <v>599.923814875</v>
      </c>
      <c r="M643" s="71" t="n">
        <v>1.07</v>
      </c>
      <c r="N643" s="72" t="n">
        <f aca="false">O643*P643</f>
        <v>560.6764625</v>
      </c>
      <c r="O643" s="73" t="n">
        <v>1.075</v>
      </c>
      <c r="P643" s="72" t="n">
        <f aca="false">Q643*R643</f>
        <v>521.5595</v>
      </c>
      <c r="Q643" s="73" t="n">
        <v>1.085</v>
      </c>
      <c r="R643" s="72" t="n">
        <f aca="false">S643</f>
        <v>480.7</v>
      </c>
      <c r="S643" s="72" t="n">
        <f aca="false">G643*T643</f>
        <v>480.7</v>
      </c>
      <c r="T643" s="92" t="n">
        <v>1.1</v>
      </c>
      <c r="U643" s="72" t="n">
        <f aca="false">I643*V643</f>
        <v>770.318878450726</v>
      </c>
      <c r="V643" s="168" t="n">
        <f aca="false">H643*1.07</f>
        <v>725.347343173941</v>
      </c>
      <c r="W643" s="169" t="n">
        <f aca="false">V643</f>
        <v>725.347343173941</v>
      </c>
      <c r="X643" s="173" t="n">
        <f aca="false">W643*1.055</f>
        <v>765.241447048508</v>
      </c>
    </row>
    <row r="644" customFormat="false" ht="15" hidden="false" customHeight="true" outlineLevel="0" collapsed="false">
      <c r="A644" s="247"/>
      <c r="B644" s="122" t="s">
        <v>680</v>
      </c>
      <c r="C644" s="71" t="n">
        <v>217.5981824016</v>
      </c>
      <c r="D644" s="128"/>
      <c r="E644" s="71" t="n">
        <f aca="false">C644*1.0582</f>
        <v>230.262396617373</v>
      </c>
      <c r="F644" s="71" t="n">
        <v>397</v>
      </c>
      <c r="G644" s="72" t="n">
        <v>437</v>
      </c>
      <c r="H644" s="91" t="n">
        <f aca="false">J644*I644</f>
        <v>677.894713246674</v>
      </c>
      <c r="I644" s="73" t="n">
        <v>1.062</v>
      </c>
      <c r="J644" s="72" t="n">
        <f aca="false">K644*L644</f>
        <v>638.318939027</v>
      </c>
      <c r="K644" s="73" t="n">
        <v>1.064</v>
      </c>
      <c r="L644" s="72" t="n">
        <f aca="false">M644*N644</f>
        <v>599.923814875</v>
      </c>
      <c r="M644" s="71" t="n">
        <v>1.07</v>
      </c>
      <c r="N644" s="72" t="n">
        <f aca="false">O644*P644</f>
        <v>560.6764625</v>
      </c>
      <c r="O644" s="73" t="n">
        <v>1.075</v>
      </c>
      <c r="P644" s="72" t="n">
        <f aca="false">Q644*R644</f>
        <v>521.5595</v>
      </c>
      <c r="Q644" s="73" t="n">
        <v>1.085</v>
      </c>
      <c r="R644" s="72" t="n">
        <f aca="false">S644</f>
        <v>480.7</v>
      </c>
      <c r="S644" s="72" t="n">
        <f aca="false">G644*T644</f>
        <v>480.7</v>
      </c>
      <c r="T644" s="92" t="n">
        <v>1.1</v>
      </c>
      <c r="U644" s="72" t="n">
        <f aca="false">I644*V644</f>
        <v>770.318878450726</v>
      </c>
      <c r="V644" s="168" t="n">
        <f aca="false">H644*1.07</f>
        <v>725.347343173941</v>
      </c>
      <c r="W644" s="169" t="n">
        <f aca="false">V644</f>
        <v>725.347343173941</v>
      </c>
      <c r="X644" s="173" t="n">
        <f aca="false">W644*1.055</f>
        <v>765.241447048508</v>
      </c>
    </row>
    <row r="645" customFormat="false" ht="15" hidden="false" customHeight="true" outlineLevel="0" collapsed="false">
      <c r="A645" s="247"/>
      <c r="B645" s="122" t="s">
        <v>681</v>
      </c>
      <c r="C645" s="71" t="n">
        <v>217.5981824016</v>
      </c>
      <c r="D645" s="128"/>
      <c r="E645" s="71" t="n">
        <f aca="false">C645*1.0582</f>
        <v>230.262396617373</v>
      </c>
      <c r="F645" s="71" t="n">
        <v>397</v>
      </c>
      <c r="G645" s="72" t="n">
        <v>437</v>
      </c>
      <c r="H645" s="91" t="n">
        <f aca="false">J645*I645</f>
        <v>677.894713246674</v>
      </c>
      <c r="I645" s="73" t="n">
        <v>1.062</v>
      </c>
      <c r="J645" s="72" t="n">
        <f aca="false">K645*L645</f>
        <v>638.318939027</v>
      </c>
      <c r="K645" s="73" t="n">
        <v>1.064</v>
      </c>
      <c r="L645" s="72" t="n">
        <f aca="false">M645*N645</f>
        <v>599.923814875</v>
      </c>
      <c r="M645" s="71" t="n">
        <v>1.07</v>
      </c>
      <c r="N645" s="72" t="n">
        <f aca="false">O645*P645</f>
        <v>560.6764625</v>
      </c>
      <c r="O645" s="73" t="n">
        <v>1.075</v>
      </c>
      <c r="P645" s="72" t="n">
        <f aca="false">Q645*R645</f>
        <v>521.5595</v>
      </c>
      <c r="Q645" s="73" t="n">
        <v>1.085</v>
      </c>
      <c r="R645" s="72" t="n">
        <f aca="false">S645</f>
        <v>480.7</v>
      </c>
      <c r="S645" s="72" t="n">
        <f aca="false">G645*T645</f>
        <v>480.7</v>
      </c>
      <c r="T645" s="92" t="n">
        <v>1.1</v>
      </c>
      <c r="U645" s="72" t="n">
        <f aca="false">I645*V645</f>
        <v>770.318878450726</v>
      </c>
      <c r="V645" s="168" t="n">
        <f aca="false">H645*1.07</f>
        <v>725.347343173941</v>
      </c>
      <c r="W645" s="169" t="n">
        <f aca="false">V645</f>
        <v>725.347343173941</v>
      </c>
      <c r="X645" s="173" t="n">
        <f aca="false">W645*1.055</f>
        <v>765.241447048508</v>
      </c>
    </row>
    <row r="646" customFormat="false" ht="15" hidden="false" customHeight="true" outlineLevel="0" collapsed="false">
      <c r="A646" s="247"/>
      <c r="B646" s="122" t="s">
        <v>764</v>
      </c>
      <c r="C646" s="71" t="n">
        <v>217.5981824016</v>
      </c>
      <c r="D646" s="128"/>
      <c r="E646" s="71" t="n">
        <f aca="false">C646*1.0582</f>
        <v>230.262396617373</v>
      </c>
      <c r="F646" s="71" t="n">
        <v>397</v>
      </c>
      <c r="G646" s="72" t="n">
        <v>437</v>
      </c>
      <c r="H646" s="91" t="n">
        <f aca="false">J646*I646</f>
        <v>677.894713246674</v>
      </c>
      <c r="I646" s="73" t="n">
        <v>1.062</v>
      </c>
      <c r="J646" s="72" t="n">
        <f aca="false">K646*L646</f>
        <v>638.318939027</v>
      </c>
      <c r="K646" s="73" t="n">
        <v>1.064</v>
      </c>
      <c r="L646" s="72" t="n">
        <f aca="false">M646*N646</f>
        <v>599.923814875</v>
      </c>
      <c r="M646" s="71" t="n">
        <v>1.07</v>
      </c>
      <c r="N646" s="72" t="n">
        <f aca="false">O646*P646</f>
        <v>560.6764625</v>
      </c>
      <c r="O646" s="73" t="n">
        <v>1.075</v>
      </c>
      <c r="P646" s="72" t="n">
        <f aca="false">Q646*R646</f>
        <v>521.5595</v>
      </c>
      <c r="Q646" s="73" t="n">
        <v>1.085</v>
      </c>
      <c r="R646" s="72" t="n">
        <f aca="false">S646</f>
        <v>480.7</v>
      </c>
      <c r="S646" s="72" t="n">
        <f aca="false">G646*T646</f>
        <v>480.7</v>
      </c>
      <c r="T646" s="92" t="n">
        <v>1.1</v>
      </c>
      <c r="U646" s="72" t="n">
        <f aca="false">I646*V646</f>
        <v>770.318878450726</v>
      </c>
      <c r="V646" s="168" t="n">
        <f aca="false">H646*1.07</f>
        <v>725.347343173941</v>
      </c>
      <c r="W646" s="169" t="n">
        <f aca="false">V646</f>
        <v>725.347343173941</v>
      </c>
      <c r="X646" s="173" t="n">
        <f aca="false">W646*1.055</f>
        <v>765.241447048508</v>
      </c>
    </row>
    <row r="647" customFormat="false" ht="15" hidden="false" customHeight="true" outlineLevel="0" collapsed="false">
      <c r="A647" s="247"/>
      <c r="B647" s="122" t="s">
        <v>682</v>
      </c>
      <c r="C647" s="71" t="n">
        <v>217.5981824016</v>
      </c>
      <c r="D647" s="128"/>
      <c r="E647" s="71" t="n">
        <f aca="false">C647*1.0582</f>
        <v>230.262396617373</v>
      </c>
      <c r="F647" s="71" t="n">
        <v>397</v>
      </c>
      <c r="G647" s="72" t="n">
        <v>437</v>
      </c>
      <c r="H647" s="91" t="n">
        <f aca="false">J647*I647</f>
        <v>677.894713246674</v>
      </c>
      <c r="I647" s="73" t="n">
        <v>1.062</v>
      </c>
      <c r="J647" s="72" t="n">
        <f aca="false">K647*L647</f>
        <v>638.318939027</v>
      </c>
      <c r="K647" s="73" t="n">
        <v>1.064</v>
      </c>
      <c r="L647" s="72" t="n">
        <f aca="false">M647*N647</f>
        <v>599.923814875</v>
      </c>
      <c r="M647" s="71" t="n">
        <v>1.07</v>
      </c>
      <c r="N647" s="72" t="n">
        <f aca="false">O647*P647</f>
        <v>560.6764625</v>
      </c>
      <c r="O647" s="73" t="n">
        <v>1.075</v>
      </c>
      <c r="P647" s="72" t="n">
        <f aca="false">Q647*R647</f>
        <v>521.5595</v>
      </c>
      <c r="Q647" s="73" t="n">
        <v>1.085</v>
      </c>
      <c r="R647" s="72" t="n">
        <f aca="false">S647</f>
        <v>480.7</v>
      </c>
      <c r="S647" s="72" t="n">
        <f aca="false">G647*T647</f>
        <v>480.7</v>
      </c>
      <c r="T647" s="92" t="n">
        <v>1.1</v>
      </c>
      <c r="U647" s="72" t="n">
        <f aca="false">I647*V647</f>
        <v>770.318878450726</v>
      </c>
      <c r="V647" s="168" t="n">
        <f aca="false">H647*1.07</f>
        <v>725.347343173941</v>
      </c>
      <c r="W647" s="169" t="n">
        <f aca="false">V647</f>
        <v>725.347343173941</v>
      </c>
      <c r="X647" s="173" t="n">
        <f aca="false">W647*1.055</f>
        <v>765.241447048508</v>
      </c>
    </row>
    <row r="648" customFormat="false" ht="15" hidden="false" customHeight="true" outlineLevel="0" collapsed="false">
      <c r="A648" s="247"/>
      <c r="B648" s="122" t="s">
        <v>765</v>
      </c>
      <c r="C648" s="71" t="n">
        <v>217.5981824016</v>
      </c>
      <c r="D648" s="128"/>
      <c r="E648" s="71" t="n">
        <f aca="false">C648*1.0582</f>
        <v>230.262396617373</v>
      </c>
      <c r="F648" s="71" t="n">
        <v>397</v>
      </c>
      <c r="G648" s="72" t="n">
        <v>437</v>
      </c>
      <c r="H648" s="91" t="n">
        <f aca="false">J648*I648</f>
        <v>677.894713246674</v>
      </c>
      <c r="I648" s="73" t="n">
        <v>1.062</v>
      </c>
      <c r="J648" s="72" t="n">
        <f aca="false">K648*L648</f>
        <v>638.318939027</v>
      </c>
      <c r="K648" s="73" t="n">
        <v>1.064</v>
      </c>
      <c r="L648" s="72" t="n">
        <f aca="false">M648*N648</f>
        <v>599.923814875</v>
      </c>
      <c r="M648" s="71" t="n">
        <v>1.07</v>
      </c>
      <c r="N648" s="72" t="n">
        <f aca="false">O648*P648</f>
        <v>560.6764625</v>
      </c>
      <c r="O648" s="73" t="n">
        <v>1.075</v>
      </c>
      <c r="P648" s="72" t="n">
        <f aca="false">Q648*R648</f>
        <v>521.5595</v>
      </c>
      <c r="Q648" s="73" t="n">
        <v>1.085</v>
      </c>
      <c r="R648" s="72" t="n">
        <f aca="false">S648</f>
        <v>480.7</v>
      </c>
      <c r="S648" s="72" t="n">
        <f aca="false">G648*T648</f>
        <v>480.7</v>
      </c>
      <c r="T648" s="92" t="n">
        <v>1.1</v>
      </c>
      <c r="U648" s="72" t="n">
        <f aca="false">I648*V648</f>
        <v>770.318878450726</v>
      </c>
      <c r="V648" s="168" t="n">
        <f aca="false">H648*1.07</f>
        <v>725.347343173941</v>
      </c>
      <c r="W648" s="169" t="n">
        <f aca="false">V648</f>
        <v>725.347343173941</v>
      </c>
      <c r="X648" s="173" t="n">
        <f aca="false">W648*1.055</f>
        <v>765.241447048508</v>
      </c>
    </row>
    <row r="649" customFormat="false" ht="15" hidden="false" customHeight="true" outlineLevel="0" collapsed="false">
      <c r="A649" s="247"/>
      <c r="B649" s="122" t="s">
        <v>683</v>
      </c>
      <c r="C649" s="71" t="n">
        <v>217.5981824016</v>
      </c>
      <c r="D649" s="128"/>
      <c r="E649" s="71" t="n">
        <f aca="false">C649*1.0582</f>
        <v>230.262396617373</v>
      </c>
      <c r="F649" s="71" t="n">
        <v>397</v>
      </c>
      <c r="G649" s="72" t="n">
        <v>437</v>
      </c>
      <c r="H649" s="91" t="n">
        <f aca="false">J649*I649</f>
        <v>677.894713246674</v>
      </c>
      <c r="I649" s="73" t="n">
        <v>1.062</v>
      </c>
      <c r="J649" s="72" t="n">
        <f aca="false">K649*L649</f>
        <v>638.318939027</v>
      </c>
      <c r="K649" s="73" t="n">
        <v>1.064</v>
      </c>
      <c r="L649" s="72" t="n">
        <f aca="false">M649*N649</f>
        <v>599.923814875</v>
      </c>
      <c r="M649" s="71" t="n">
        <v>1.07</v>
      </c>
      <c r="N649" s="72" t="n">
        <f aca="false">O649*P649</f>
        <v>560.6764625</v>
      </c>
      <c r="O649" s="73" t="n">
        <v>1.075</v>
      </c>
      <c r="P649" s="72" t="n">
        <f aca="false">Q649*R649</f>
        <v>521.5595</v>
      </c>
      <c r="Q649" s="73" t="n">
        <v>1.085</v>
      </c>
      <c r="R649" s="72" t="n">
        <f aca="false">S649</f>
        <v>480.7</v>
      </c>
      <c r="S649" s="72" t="n">
        <f aca="false">G649*T649</f>
        <v>480.7</v>
      </c>
      <c r="T649" s="92" t="n">
        <v>1.1</v>
      </c>
      <c r="U649" s="72" t="n">
        <f aca="false">I649*V649</f>
        <v>770.318878450726</v>
      </c>
      <c r="V649" s="168" t="n">
        <f aca="false">H649*1.07</f>
        <v>725.347343173941</v>
      </c>
      <c r="W649" s="169" t="n">
        <f aca="false">V649</f>
        <v>725.347343173941</v>
      </c>
      <c r="X649" s="173" t="n">
        <f aca="false">W649*1.055</f>
        <v>765.241447048508</v>
      </c>
    </row>
    <row r="650" customFormat="false" ht="15" hidden="false" customHeight="true" outlineLevel="0" collapsed="false">
      <c r="A650" s="247"/>
      <c r="B650" s="122" t="s">
        <v>766</v>
      </c>
      <c r="C650" s="71" t="n">
        <v>217.5981824016</v>
      </c>
      <c r="D650" s="128"/>
      <c r="E650" s="71" t="n">
        <f aca="false">C650*1.0582</f>
        <v>230.262396617373</v>
      </c>
      <c r="F650" s="71" t="n">
        <v>397</v>
      </c>
      <c r="G650" s="72" t="n">
        <v>437</v>
      </c>
      <c r="H650" s="91" t="n">
        <f aca="false">J650*I650</f>
        <v>677.894713246674</v>
      </c>
      <c r="I650" s="73" t="n">
        <v>1.062</v>
      </c>
      <c r="J650" s="72" t="n">
        <f aca="false">K650*L650</f>
        <v>638.318939027</v>
      </c>
      <c r="K650" s="73" t="n">
        <v>1.064</v>
      </c>
      <c r="L650" s="72" t="n">
        <f aca="false">M650*N650</f>
        <v>599.923814875</v>
      </c>
      <c r="M650" s="71" t="n">
        <v>1.07</v>
      </c>
      <c r="N650" s="72" t="n">
        <f aca="false">O650*P650</f>
        <v>560.6764625</v>
      </c>
      <c r="O650" s="73" t="n">
        <v>1.075</v>
      </c>
      <c r="P650" s="72" t="n">
        <f aca="false">Q650*R650</f>
        <v>521.5595</v>
      </c>
      <c r="Q650" s="73" t="n">
        <v>1.085</v>
      </c>
      <c r="R650" s="72" t="n">
        <f aca="false">S650</f>
        <v>480.7</v>
      </c>
      <c r="S650" s="72" t="n">
        <f aca="false">G650*T650</f>
        <v>480.7</v>
      </c>
      <c r="T650" s="92" t="n">
        <v>1.1</v>
      </c>
      <c r="U650" s="72" t="n">
        <f aca="false">I650*V650</f>
        <v>770.318878450726</v>
      </c>
      <c r="V650" s="168" t="n">
        <f aca="false">H650*1.07</f>
        <v>725.347343173941</v>
      </c>
      <c r="W650" s="169" t="n">
        <f aca="false">V650</f>
        <v>725.347343173941</v>
      </c>
      <c r="X650" s="173" t="n">
        <f aca="false">W650*1.055</f>
        <v>765.241447048508</v>
      </c>
    </row>
    <row r="651" customFormat="false" ht="15" hidden="false" customHeight="true" outlineLevel="0" collapsed="false">
      <c r="A651" s="247"/>
      <c r="B651" s="122" t="s">
        <v>684</v>
      </c>
      <c r="C651" s="71" t="n">
        <v>217.5981824016</v>
      </c>
      <c r="D651" s="128"/>
      <c r="E651" s="71" t="n">
        <f aca="false">C651*1.0582</f>
        <v>230.262396617373</v>
      </c>
      <c r="F651" s="71" t="n">
        <v>397</v>
      </c>
      <c r="G651" s="72" t="n">
        <v>437</v>
      </c>
      <c r="H651" s="91" t="n">
        <f aca="false">J651*I651</f>
        <v>677.894713246674</v>
      </c>
      <c r="I651" s="73" t="n">
        <v>1.062</v>
      </c>
      <c r="J651" s="72" t="n">
        <f aca="false">K651*L651</f>
        <v>638.318939027</v>
      </c>
      <c r="K651" s="73" t="n">
        <v>1.064</v>
      </c>
      <c r="L651" s="72" t="n">
        <f aca="false">M651*N651</f>
        <v>599.923814875</v>
      </c>
      <c r="M651" s="71" t="n">
        <v>1.07</v>
      </c>
      <c r="N651" s="72" t="n">
        <f aca="false">O651*P651</f>
        <v>560.6764625</v>
      </c>
      <c r="O651" s="73" t="n">
        <v>1.075</v>
      </c>
      <c r="P651" s="72" t="n">
        <f aca="false">Q651*R651</f>
        <v>521.5595</v>
      </c>
      <c r="Q651" s="73" t="n">
        <v>1.085</v>
      </c>
      <c r="R651" s="72" t="n">
        <f aca="false">S651</f>
        <v>480.7</v>
      </c>
      <c r="S651" s="72" t="n">
        <f aca="false">G651*T651</f>
        <v>480.7</v>
      </c>
      <c r="T651" s="92" t="n">
        <v>1.1</v>
      </c>
      <c r="U651" s="72" t="n">
        <f aca="false">I651*V651</f>
        <v>770.318878450726</v>
      </c>
      <c r="V651" s="168" t="n">
        <f aca="false">H651*1.07</f>
        <v>725.347343173941</v>
      </c>
      <c r="W651" s="169" t="n">
        <f aca="false">V651</f>
        <v>725.347343173941</v>
      </c>
      <c r="X651" s="173" t="n">
        <f aca="false">W651*1.055</f>
        <v>765.241447048508</v>
      </c>
    </row>
    <row r="652" customFormat="false" ht="15" hidden="false" customHeight="true" outlineLevel="0" collapsed="false">
      <c r="A652" s="247"/>
      <c r="B652" s="249" t="s">
        <v>767</v>
      </c>
      <c r="C652" s="180" t="n">
        <v>43.387758794016</v>
      </c>
      <c r="D652" s="224"/>
      <c r="E652" s="180" t="n">
        <f aca="false">C652*1.0582</f>
        <v>45.9129263558277</v>
      </c>
      <c r="F652" s="180" t="n">
        <v>79</v>
      </c>
      <c r="G652" s="181" t="n">
        <v>87</v>
      </c>
      <c r="H652" s="114" t="n">
        <v>678</v>
      </c>
      <c r="I652" s="73" t="n">
        <v>1.062</v>
      </c>
      <c r="J652" s="72" t="n">
        <f aca="false">K652*L652</f>
        <v>127.47788256</v>
      </c>
      <c r="K652" s="73" t="n">
        <v>1.064</v>
      </c>
      <c r="L652" s="72" t="n">
        <f aca="false">M652*N652</f>
        <v>119.81004</v>
      </c>
      <c r="M652" s="71" t="n">
        <v>1.07</v>
      </c>
      <c r="N652" s="72" t="n">
        <f aca="false">O652*P652</f>
        <v>111.972</v>
      </c>
      <c r="O652" s="73" t="n">
        <v>1.075</v>
      </c>
      <c r="P652" s="72" t="n">
        <f aca="false">Q652*R652</f>
        <v>104.16</v>
      </c>
      <c r="Q652" s="73" t="n">
        <v>1.085</v>
      </c>
      <c r="R652" s="72" t="n">
        <v>96</v>
      </c>
      <c r="S652" s="72" t="n">
        <f aca="false">G652*T652</f>
        <v>95.7</v>
      </c>
      <c r="T652" s="92" t="n">
        <v>1.1</v>
      </c>
      <c r="U652" s="72" t="n">
        <f aca="false">I652*V652</f>
        <v>770.43852</v>
      </c>
      <c r="V652" s="168" t="n">
        <f aca="false">H652*1.07</f>
        <v>725.46</v>
      </c>
      <c r="W652" s="169" t="n">
        <f aca="false">V652</f>
        <v>725.46</v>
      </c>
      <c r="X652" s="173" t="n">
        <f aca="false">W652*1.055</f>
        <v>765.3603</v>
      </c>
    </row>
    <row r="653" customFormat="false" ht="15" hidden="false" customHeight="true" outlineLevel="0" collapsed="false">
      <c r="A653" s="247"/>
      <c r="B653" s="249" t="s">
        <v>768</v>
      </c>
      <c r="C653" s="180" t="n">
        <v>38.39105979072</v>
      </c>
      <c r="D653" s="224"/>
      <c r="E653" s="180" t="n">
        <f aca="false">C653*1.0582</f>
        <v>40.6254194705399</v>
      </c>
      <c r="F653" s="180" t="n">
        <v>70</v>
      </c>
      <c r="G653" s="181" t="n">
        <v>77</v>
      </c>
      <c r="H653" s="114" t="n">
        <v>678</v>
      </c>
      <c r="I653" s="73" t="n">
        <v>1.062</v>
      </c>
      <c r="J653" s="72" t="n">
        <f aca="false">K653*L653</f>
        <v>112.87104185</v>
      </c>
      <c r="K653" s="73" t="n">
        <v>1.064</v>
      </c>
      <c r="L653" s="72" t="n">
        <f aca="false">M653*N653</f>
        <v>106.08180625</v>
      </c>
      <c r="M653" s="71" t="n">
        <v>1.07</v>
      </c>
      <c r="N653" s="72" t="n">
        <f aca="false">O653*P653</f>
        <v>99.141875</v>
      </c>
      <c r="O653" s="73" t="n">
        <v>1.075</v>
      </c>
      <c r="P653" s="72" t="n">
        <f aca="false">Q653*R653</f>
        <v>92.225</v>
      </c>
      <c r="Q653" s="73" t="n">
        <v>1.085</v>
      </c>
      <c r="R653" s="72" t="n">
        <v>85</v>
      </c>
      <c r="S653" s="72" t="n">
        <f aca="false">G653*T653</f>
        <v>84.7</v>
      </c>
      <c r="T653" s="92" t="n">
        <v>1.1</v>
      </c>
      <c r="U653" s="72" t="n">
        <f aca="false">I653*V653</f>
        <v>770.43852</v>
      </c>
      <c r="V653" s="168" t="n">
        <f aca="false">H653*1.07</f>
        <v>725.46</v>
      </c>
      <c r="W653" s="169" t="n">
        <f aca="false">V653</f>
        <v>725.46</v>
      </c>
      <c r="X653" s="173" t="n">
        <f aca="false">W653*1.055</f>
        <v>765.3603</v>
      </c>
    </row>
    <row r="654" customFormat="false" ht="15" hidden="false" customHeight="true" outlineLevel="0" collapsed="false">
      <c r="A654" s="247"/>
      <c r="B654" s="167" t="s">
        <v>769</v>
      </c>
      <c r="C654" s="180" t="n">
        <v>38.39105979072</v>
      </c>
      <c r="D654" s="224"/>
      <c r="E654" s="180" t="n">
        <f aca="false">C654*1.0582</f>
        <v>40.6254194705399</v>
      </c>
      <c r="F654" s="180" t="n">
        <v>70</v>
      </c>
      <c r="G654" s="181" t="n">
        <v>77</v>
      </c>
      <c r="H654" s="114" t="n">
        <v>678</v>
      </c>
      <c r="I654" s="73" t="n">
        <v>1.062</v>
      </c>
      <c r="J654" s="72" t="n">
        <f aca="false">K654*L654</f>
        <v>112.472673467</v>
      </c>
      <c r="K654" s="73" t="n">
        <v>1.064</v>
      </c>
      <c r="L654" s="72" t="n">
        <f aca="false">M654*N654</f>
        <v>105.707399875</v>
      </c>
      <c r="M654" s="71" t="n">
        <v>1.07</v>
      </c>
      <c r="N654" s="72" t="n">
        <f aca="false">O654*P654</f>
        <v>98.7919625</v>
      </c>
      <c r="O654" s="73" t="n">
        <v>1.075</v>
      </c>
      <c r="P654" s="72" t="n">
        <f aca="false">Q654*R654</f>
        <v>91.8995</v>
      </c>
      <c r="Q654" s="73" t="n">
        <v>1.085</v>
      </c>
      <c r="R654" s="72" t="n">
        <f aca="false">S654</f>
        <v>84.7</v>
      </c>
      <c r="S654" s="72" t="n">
        <f aca="false">G654*T654</f>
        <v>84.7</v>
      </c>
      <c r="T654" s="92" t="n">
        <v>1.1</v>
      </c>
      <c r="U654" s="72" t="n">
        <f aca="false">I654*V654</f>
        <v>770.43852</v>
      </c>
      <c r="V654" s="168" t="n">
        <f aca="false">H654*1.07</f>
        <v>725.46</v>
      </c>
      <c r="W654" s="169" t="n">
        <f aca="false">V654</f>
        <v>725.46</v>
      </c>
      <c r="X654" s="173" t="n">
        <f aca="false">W654*1.055</f>
        <v>765.3603</v>
      </c>
    </row>
    <row r="655" customFormat="false" ht="15" hidden="false" customHeight="true" outlineLevel="0" collapsed="false">
      <c r="A655" s="247"/>
      <c r="B655" s="122" t="s">
        <v>659</v>
      </c>
      <c r="C655" s="71" t="n">
        <v>316.79950865472</v>
      </c>
      <c r="D655" s="128"/>
      <c r="E655" s="71" t="n">
        <f aca="false">C655*1.0582</f>
        <v>335.237240058425</v>
      </c>
      <c r="F655" s="71" t="n">
        <v>578</v>
      </c>
      <c r="G655" s="72" t="n">
        <v>636</v>
      </c>
      <c r="H655" s="91" t="n">
        <f aca="false">J655*I655</f>
        <v>987.156853074</v>
      </c>
      <c r="I655" s="73" t="n">
        <v>1.062</v>
      </c>
      <c r="J655" s="72" t="n">
        <f aca="false">K655*L655</f>
        <v>929.526227</v>
      </c>
      <c r="K655" s="73" t="n">
        <v>1.064</v>
      </c>
      <c r="L655" s="72" t="n">
        <f aca="false">M655*N655</f>
        <v>873.614875</v>
      </c>
      <c r="M655" s="71" t="n">
        <v>1.07</v>
      </c>
      <c r="N655" s="72" t="n">
        <f aca="false">O655*P655</f>
        <v>816.4625</v>
      </c>
      <c r="O655" s="73" t="n">
        <v>1.075</v>
      </c>
      <c r="P655" s="72" t="n">
        <f aca="false">Q655*R655</f>
        <v>759.5</v>
      </c>
      <c r="Q655" s="73" t="n">
        <v>1.085</v>
      </c>
      <c r="R655" s="72" t="n">
        <v>700</v>
      </c>
      <c r="S655" s="72" t="n">
        <f aca="false">G655*T655</f>
        <v>699.6</v>
      </c>
      <c r="T655" s="92" t="n">
        <v>1.1</v>
      </c>
      <c r="U655" s="72" t="n">
        <f aca="false">I655*V655</f>
        <v>1121.74581842211</v>
      </c>
      <c r="V655" s="168" t="n">
        <f aca="false">H655*1.07</f>
        <v>1056.25783278918</v>
      </c>
      <c r="W655" s="169" t="n">
        <f aca="false">V655</f>
        <v>1056.25783278918</v>
      </c>
      <c r="X655" s="173" t="n">
        <f aca="false">W655*1.055</f>
        <v>1114.35201359259</v>
      </c>
    </row>
    <row r="656" customFormat="false" ht="15" hidden="false" customHeight="true" outlineLevel="0" collapsed="false">
      <c r="A656" s="247"/>
      <c r="B656" s="69" t="s">
        <v>770</v>
      </c>
      <c r="C656" s="71" t="n">
        <v>598.5781650576</v>
      </c>
      <c r="D656" s="128"/>
      <c r="E656" s="71" t="n">
        <f aca="false">C656*1.0582</f>
        <v>633.415414263953</v>
      </c>
      <c r="F656" s="71" t="n">
        <v>1091.52</v>
      </c>
      <c r="G656" s="72" t="n">
        <v>1201</v>
      </c>
      <c r="H656" s="91" t="n">
        <f aca="false">J656*I656</f>
        <v>1862.90600415822</v>
      </c>
      <c r="I656" s="73" t="n">
        <v>1.062</v>
      </c>
      <c r="J656" s="72" t="n">
        <f aca="false">K656*L656</f>
        <v>1754.14877981</v>
      </c>
      <c r="K656" s="73" t="n">
        <v>1.064</v>
      </c>
      <c r="L656" s="72" t="n">
        <f aca="false">M656*N656</f>
        <v>1648.63607125</v>
      </c>
      <c r="M656" s="71" t="n">
        <v>1.07</v>
      </c>
      <c r="N656" s="72" t="n">
        <f aca="false">O656*P656</f>
        <v>1540.781375</v>
      </c>
      <c r="O656" s="73" t="n">
        <v>1.075</v>
      </c>
      <c r="P656" s="72" t="n">
        <f aca="false">Q656*R656</f>
        <v>1433.285</v>
      </c>
      <c r="Q656" s="73" t="n">
        <v>1.085</v>
      </c>
      <c r="R656" s="72" t="n">
        <v>1321</v>
      </c>
      <c r="S656" s="72" t="n">
        <f aca="false">G656*T656</f>
        <v>1321.1</v>
      </c>
      <c r="T656" s="92" t="n">
        <v>1.1</v>
      </c>
      <c r="U656" s="72" t="n">
        <f aca="false">I656*V656</f>
        <v>2116.89460876515</v>
      </c>
      <c r="V656" s="168" t="n">
        <f aca="false">H656*1.07</f>
        <v>1993.3094244493</v>
      </c>
      <c r="W656" s="169" t="n">
        <f aca="false">V656</f>
        <v>1993.3094244493</v>
      </c>
      <c r="X656" s="173" t="n">
        <f aca="false">W656*1.055</f>
        <v>2102.94144279401</v>
      </c>
    </row>
    <row r="657" customFormat="false" ht="15" hidden="false" customHeight="true" outlineLevel="0" collapsed="false">
      <c r="A657" s="247"/>
      <c r="B657" s="223" t="s">
        <v>771</v>
      </c>
      <c r="C657" s="180" t="n">
        <v>162.35608491648</v>
      </c>
      <c r="D657" s="224"/>
      <c r="E657" s="180" t="n">
        <f aca="false">C657*1.0582</f>
        <v>171.805209058619</v>
      </c>
      <c r="F657" s="180" t="n">
        <v>296</v>
      </c>
      <c r="G657" s="181" t="n">
        <v>326</v>
      </c>
      <c r="H657" s="114" t="n">
        <v>678</v>
      </c>
      <c r="I657" s="73" t="n">
        <v>1.062</v>
      </c>
      <c r="J657" s="72" t="n">
        <f aca="false">K657*L657</f>
        <v>476.71416499</v>
      </c>
      <c r="K657" s="73" t="n">
        <v>1.064</v>
      </c>
      <c r="L657" s="72" t="n">
        <f aca="false">M657*N657</f>
        <v>448.03962875</v>
      </c>
      <c r="M657" s="71" t="n">
        <v>1.07</v>
      </c>
      <c r="N657" s="72" t="n">
        <f aca="false">O657*P657</f>
        <v>418.728625</v>
      </c>
      <c r="O657" s="73" t="n">
        <v>1.075</v>
      </c>
      <c r="P657" s="72" t="n">
        <f aca="false">Q657*R657</f>
        <v>389.515</v>
      </c>
      <c r="Q657" s="73" t="n">
        <v>1.085</v>
      </c>
      <c r="R657" s="72" t="n">
        <v>359</v>
      </c>
      <c r="S657" s="72" t="n">
        <f aca="false">G657*T657</f>
        <v>358.6</v>
      </c>
      <c r="T657" s="92" t="n">
        <v>1.1</v>
      </c>
      <c r="U657" s="72" t="n">
        <f aca="false">I657*V657</f>
        <v>770.43852</v>
      </c>
      <c r="V657" s="168" t="n">
        <f aca="false">H657*1.07</f>
        <v>725.46</v>
      </c>
      <c r="W657" s="169" t="n">
        <f aca="false">V657</f>
        <v>725.46</v>
      </c>
      <c r="X657" s="173" t="n">
        <f aca="false">W657*1.055</f>
        <v>765.3603</v>
      </c>
    </row>
    <row r="658" customFormat="false" ht="15" hidden="false" customHeight="true" outlineLevel="0" collapsed="false">
      <c r="A658" s="247"/>
      <c r="B658" s="223" t="s">
        <v>704</v>
      </c>
      <c r="C658" s="180" t="n">
        <v>132.449156277984</v>
      </c>
      <c r="D658" s="224"/>
      <c r="E658" s="180" t="n">
        <f aca="false">C658*1.0582</f>
        <v>140.157697173363</v>
      </c>
      <c r="F658" s="180" t="n">
        <v>241.6</v>
      </c>
      <c r="G658" s="181" t="n">
        <v>266</v>
      </c>
      <c r="H658" s="114" t="n">
        <v>678</v>
      </c>
      <c r="I658" s="73" t="n">
        <v>1.062</v>
      </c>
      <c r="J658" s="72" t="n">
        <f aca="false">K658*L658</f>
        <v>389.07312073</v>
      </c>
      <c r="K658" s="73" t="n">
        <v>1.064</v>
      </c>
      <c r="L658" s="72" t="n">
        <f aca="false">M658*N658</f>
        <v>365.67022625</v>
      </c>
      <c r="M658" s="71" t="n">
        <v>1.07</v>
      </c>
      <c r="N658" s="72" t="n">
        <f aca="false">O658*P658</f>
        <v>341.747875</v>
      </c>
      <c r="O658" s="73" t="n">
        <v>1.075</v>
      </c>
      <c r="P658" s="72" t="n">
        <f aca="false">Q658*R658</f>
        <v>317.905</v>
      </c>
      <c r="Q658" s="73" t="n">
        <v>1.085</v>
      </c>
      <c r="R658" s="72" t="n">
        <v>293</v>
      </c>
      <c r="S658" s="72" t="n">
        <f aca="false">G658*T658</f>
        <v>292.6</v>
      </c>
      <c r="T658" s="92" t="n">
        <v>1.1</v>
      </c>
      <c r="U658" s="72" t="n">
        <f aca="false">I658*V658</f>
        <v>770.43852</v>
      </c>
      <c r="V658" s="168" t="n">
        <f aca="false">H658*1.07</f>
        <v>725.46</v>
      </c>
      <c r="W658" s="169" t="n">
        <f aca="false">V658</f>
        <v>725.46</v>
      </c>
      <c r="X658" s="173" t="n">
        <f aca="false">W658*1.055</f>
        <v>765.3603</v>
      </c>
    </row>
    <row r="659" customFormat="false" ht="15" hidden="false" customHeight="true" outlineLevel="0" collapsed="false">
      <c r="A659" s="247"/>
      <c r="B659" s="223" t="s">
        <v>772</v>
      </c>
      <c r="C659" s="180" t="n">
        <v>132.449156277984</v>
      </c>
      <c r="D659" s="224"/>
      <c r="E659" s="180" t="n">
        <f aca="false">C659*1.0582</f>
        <v>140.157697173363</v>
      </c>
      <c r="F659" s="180" t="n">
        <v>241.6</v>
      </c>
      <c r="G659" s="181" t="n">
        <v>266</v>
      </c>
      <c r="H659" s="114" t="n">
        <v>678</v>
      </c>
      <c r="I659" s="73" t="n">
        <v>1.062</v>
      </c>
      <c r="J659" s="72" t="n">
        <f aca="false">K659*L659</f>
        <v>389.07312073</v>
      </c>
      <c r="K659" s="73" t="n">
        <v>1.064</v>
      </c>
      <c r="L659" s="72" t="n">
        <f aca="false">M659*N659</f>
        <v>365.67022625</v>
      </c>
      <c r="M659" s="71" t="n">
        <v>1.07</v>
      </c>
      <c r="N659" s="72" t="n">
        <f aca="false">O659*P659</f>
        <v>341.747875</v>
      </c>
      <c r="O659" s="73" t="n">
        <v>1.075</v>
      </c>
      <c r="P659" s="72" t="n">
        <f aca="false">Q659*R659</f>
        <v>317.905</v>
      </c>
      <c r="Q659" s="73" t="n">
        <v>1.085</v>
      </c>
      <c r="R659" s="72" t="n">
        <v>293</v>
      </c>
      <c r="S659" s="72" t="n">
        <f aca="false">G659*T659</f>
        <v>292.6</v>
      </c>
      <c r="T659" s="92" t="n">
        <v>1.1</v>
      </c>
      <c r="U659" s="72" t="n">
        <f aca="false">I659*V659</f>
        <v>770.43852</v>
      </c>
      <c r="V659" s="168" t="n">
        <f aca="false">H659*1.07</f>
        <v>725.46</v>
      </c>
      <c r="W659" s="169" t="n">
        <f aca="false">V659</f>
        <v>725.46</v>
      </c>
      <c r="X659" s="173" t="n">
        <f aca="false">W659*1.055</f>
        <v>765.3603</v>
      </c>
    </row>
    <row r="660" customFormat="false" ht="15" hidden="false" customHeight="true" outlineLevel="0" collapsed="false">
      <c r="A660" s="247"/>
      <c r="B660" s="250" t="s">
        <v>726</v>
      </c>
      <c r="C660" s="71" t="n">
        <v>386.25509010816</v>
      </c>
      <c r="D660" s="128"/>
      <c r="E660" s="71" t="n">
        <f aca="false">C660*1.0582</f>
        <v>408.735136352455</v>
      </c>
      <c r="F660" s="71" t="n">
        <v>704</v>
      </c>
      <c r="G660" s="72" t="n">
        <v>774</v>
      </c>
      <c r="H660" s="91" t="n">
        <f aca="false">J660*I660</f>
        <v>1200.10068852282</v>
      </c>
      <c r="I660" s="73" t="n">
        <v>1.062</v>
      </c>
      <c r="J660" s="72" t="n">
        <f aca="false">K660*L660</f>
        <v>1130.03831311</v>
      </c>
      <c r="K660" s="73" t="n">
        <v>1.064</v>
      </c>
      <c r="L660" s="72" t="n">
        <f aca="false">M660*N660</f>
        <v>1062.06608375</v>
      </c>
      <c r="M660" s="71" t="n">
        <v>1.07</v>
      </c>
      <c r="N660" s="72" t="n">
        <f aca="false">O660*P660</f>
        <v>992.585125</v>
      </c>
      <c r="O660" s="73" t="n">
        <v>1.075</v>
      </c>
      <c r="P660" s="72" t="n">
        <f aca="false">Q660*R660</f>
        <v>923.335</v>
      </c>
      <c r="Q660" s="73" t="n">
        <v>1.085</v>
      </c>
      <c r="R660" s="72" t="n">
        <v>851</v>
      </c>
      <c r="S660" s="72" t="n">
        <f aca="false">G660*T660</f>
        <v>851.4</v>
      </c>
      <c r="T660" s="92" t="n">
        <v>1.1</v>
      </c>
      <c r="U660" s="72" t="n">
        <f aca="false">I660*V660</f>
        <v>1363.72241639602</v>
      </c>
      <c r="V660" s="168" t="n">
        <f aca="false">H660*1.07</f>
        <v>1284.10773671942</v>
      </c>
      <c r="W660" s="169" t="n">
        <f aca="false">V660</f>
        <v>1284.10773671942</v>
      </c>
      <c r="X660" s="173" t="n">
        <f aca="false">W660*1.055</f>
        <v>1354.73366223899</v>
      </c>
    </row>
    <row r="661" customFormat="false" ht="15" hidden="false" customHeight="true" outlineLevel="0" collapsed="false">
      <c r="A661" s="247"/>
      <c r="B661" s="250" t="s">
        <v>773</v>
      </c>
      <c r="C661" s="71" t="n">
        <v>708.76929850272</v>
      </c>
      <c r="D661" s="128"/>
      <c r="E661" s="71" t="n">
        <f aca="false">C661*1.0582</f>
        <v>750.019671675578</v>
      </c>
      <c r="F661" s="71" t="n">
        <v>1292.5</v>
      </c>
      <c r="G661" s="72" t="n">
        <v>1422</v>
      </c>
      <c r="H661" s="91" t="n">
        <f aca="false">J661*I661</f>
        <v>2205.59045458248</v>
      </c>
      <c r="I661" s="73" t="n">
        <v>1.062</v>
      </c>
      <c r="J661" s="72" t="n">
        <f aca="false">K661*L661</f>
        <v>2076.82717004</v>
      </c>
      <c r="K661" s="73" t="n">
        <v>1.064</v>
      </c>
      <c r="L661" s="72" t="n">
        <f aca="false">M661*N661</f>
        <v>1951.905235</v>
      </c>
      <c r="M661" s="71" t="n">
        <v>1.07</v>
      </c>
      <c r="N661" s="72" t="n">
        <f aca="false">O661*P661</f>
        <v>1824.2105</v>
      </c>
      <c r="O661" s="73" t="n">
        <v>1.075</v>
      </c>
      <c r="P661" s="72" t="n">
        <f aca="false">Q661*R661</f>
        <v>1696.94</v>
      </c>
      <c r="Q661" s="73" t="n">
        <v>1.085</v>
      </c>
      <c r="R661" s="72" t="n">
        <v>1564</v>
      </c>
      <c r="S661" s="72" t="n">
        <f aca="false">G661*T661</f>
        <v>1564.2</v>
      </c>
      <c r="T661" s="92" t="n">
        <v>1.1</v>
      </c>
      <c r="U661" s="72" t="n">
        <f aca="false">I661*V661</f>
        <v>2506.30065716026</v>
      </c>
      <c r="V661" s="168" t="n">
        <f aca="false">H661*1.07</f>
        <v>2359.98178640325</v>
      </c>
      <c r="W661" s="169" t="n">
        <f aca="false">V661</f>
        <v>2359.98178640325</v>
      </c>
      <c r="X661" s="173" t="n">
        <f aca="false">W661*1.055</f>
        <v>2489.78078465543</v>
      </c>
    </row>
    <row r="662" customFormat="false" ht="15" hidden="false" customHeight="true" outlineLevel="0" collapsed="false">
      <c r="A662" s="251"/>
      <c r="B662" s="250" t="s">
        <v>774</v>
      </c>
      <c r="C662" s="71"/>
      <c r="D662" s="128"/>
      <c r="E662" s="71"/>
      <c r="F662" s="71"/>
      <c r="G662" s="72"/>
      <c r="H662" s="91" t="n">
        <f aca="false">J662*I662</f>
        <v>1414.6069392</v>
      </c>
      <c r="I662" s="73" t="n">
        <v>1.062</v>
      </c>
      <c r="J662" s="72" t="n">
        <f aca="false">K662*L662</f>
        <v>1332.0216</v>
      </c>
      <c r="K662" s="73" t="n">
        <v>1.064</v>
      </c>
      <c r="L662" s="72" t="n">
        <f aca="false">M662*N662</f>
        <v>1251.9</v>
      </c>
      <c r="M662" s="71" t="n">
        <v>1.07</v>
      </c>
      <c r="N662" s="72" t="n">
        <v>1170</v>
      </c>
      <c r="O662" s="73"/>
      <c r="P662" s="72"/>
      <c r="Q662" s="73"/>
      <c r="R662" s="72"/>
      <c r="S662" s="72"/>
      <c r="T662" s="92"/>
      <c r="U662" s="72"/>
      <c r="V662" s="168" t="n">
        <f aca="false">H662*1.07</f>
        <v>1513.629424944</v>
      </c>
      <c r="W662" s="169" t="n">
        <f aca="false">V662</f>
        <v>1513.629424944</v>
      </c>
      <c r="X662" s="173" t="n">
        <f aca="false">W662*1.055</f>
        <v>1596.87904331592</v>
      </c>
    </row>
    <row r="663" customFormat="false" ht="15" hidden="false" customHeight="true" outlineLevel="0" collapsed="false">
      <c r="A663" s="122" t="s">
        <v>775</v>
      </c>
      <c r="B663" s="62" t="s">
        <v>776</v>
      </c>
      <c r="C663" s="62"/>
      <c r="D663" s="62"/>
      <c r="E663" s="62"/>
      <c r="F663" s="62"/>
      <c r="G663" s="62"/>
      <c r="H663" s="62"/>
      <c r="I663" s="62"/>
      <c r="J663" s="62"/>
      <c r="K663" s="71"/>
      <c r="L663" s="72"/>
      <c r="M663" s="71"/>
      <c r="N663" s="72"/>
      <c r="O663" s="73"/>
      <c r="P663" s="72"/>
      <c r="Q663" s="73"/>
      <c r="R663" s="72"/>
      <c r="S663" s="72"/>
      <c r="T663" s="92"/>
      <c r="U663" s="72"/>
      <c r="V663" s="75"/>
      <c r="X663" s="173"/>
    </row>
    <row r="664" customFormat="false" ht="15" hidden="false" customHeight="true" outlineLevel="0" collapsed="false">
      <c r="A664" s="122"/>
      <c r="B664" s="69" t="s">
        <v>693</v>
      </c>
      <c r="C664" s="71" t="n">
        <v>61.235205673824</v>
      </c>
      <c r="D664" s="128"/>
      <c r="E664" s="71" t="n">
        <f aca="false">C664*1.0582</f>
        <v>64.7990946440406</v>
      </c>
      <c r="F664" s="71" t="n">
        <v>111.7</v>
      </c>
      <c r="G664" s="72" t="n">
        <v>123</v>
      </c>
      <c r="H664" s="91" t="n">
        <f aca="false">J664*I664</f>
        <v>190.3802502357</v>
      </c>
      <c r="I664" s="73" t="n">
        <v>1.062</v>
      </c>
      <c r="J664" s="72" t="n">
        <f aca="false">K664*L664</f>
        <v>179.26577235</v>
      </c>
      <c r="K664" s="73" t="n">
        <v>1.064</v>
      </c>
      <c r="L664" s="72" t="n">
        <f aca="false">M664*N664</f>
        <v>168.48286875</v>
      </c>
      <c r="M664" s="71" t="n">
        <v>1.07</v>
      </c>
      <c r="N664" s="72" t="n">
        <f aca="false">O664*P664</f>
        <v>157.460625</v>
      </c>
      <c r="O664" s="73" t="n">
        <v>1.075</v>
      </c>
      <c r="P664" s="72" t="n">
        <f aca="false">Q664*R664</f>
        <v>146.475</v>
      </c>
      <c r="Q664" s="73" t="n">
        <v>1.085</v>
      </c>
      <c r="R664" s="72" t="n">
        <v>135</v>
      </c>
      <c r="S664" s="72" t="n">
        <f aca="false">G664*T664</f>
        <v>135.3</v>
      </c>
      <c r="T664" s="92" t="n">
        <v>1.1</v>
      </c>
      <c r="U664" s="72" t="n">
        <f aca="false">I664*V664</f>
        <v>216.336693552835</v>
      </c>
      <c r="V664" s="168" t="n">
        <f aca="false">H664*1.07</f>
        <v>203.706867752199</v>
      </c>
      <c r="W664" s="169" t="n">
        <f aca="false">V664</f>
        <v>203.706867752199</v>
      </c>
      <c r="X664" s="173" t="n">
        <f aca="false">W664*1.055</f>
        <v>214.91074547857</v>
      </c>
    </row>
    <row r="665" customFormat="false" ht="15" hidden="false" customHeight="true" outlineLevel="0" collapsed="false">
      <c r="A665" s="122"/>
      <c r="B665" s="69" t="s">
        <v>777</v>
      </c>
      <c r="C665" s="71" t="n">
        <v>593.88918065568</v>
      </c>
      <c r="D665" s="128"/>
      <c r="E665" s="71" t="n">
        <f aca="false">C665*1.0582</f>
        <v>628.453530969841</v>
      </c>
      <c r="F665" s="71" t="n">
        <v>1083</v>
      </c>
      <c r="G665" s="72" t="n">
        <v>1191</v>
      </c>
      <c r="H665" s="91" t="n">
        <f aca="false">J665*I665</f>
        <v>1847.3935393242</v>
      </c>
      <c r="I665" s="73" t="n">
        <v>1.062</v>
      </c>
      <c r="J665" s="72" t="n">
        <f aca="false">K665*L665</f>
        <v>1739.5419391</v>
      </c>
      <c r="K665" s="73" t="n">
        <v>1.064</v>
      </c>
      <c r="L665" s="72" t="n">
        <f aca="false">M665*N665</f>
        <v>1634.9078375</v>
      </c>
      <c r="M665" s="71" t="n">
        <v>1.07</v>
      </c>
      <c r="N665" s="72" t="n">
        <f aca="false">O665*P665</f>
        <v>1527.95125</v>
      </c>
      <c r="O665" s="73" t="n">
        <v>1.075</v>
      </c>
      <c r="P665" s="72" t="n">
        <f aca="false">Q665*R665</f>
        <v>1421.35</v>
      </c>
      <c r="Q665" s="73" t="n">
        <v>1.085</v>
      </c>
      <c r="R665" s="72" t="n">
        <v>1310</v>
      </c>
      <c r="S665" s="72" t="n">
        <f aca="false">G665*T665</f>
        <v>1310.1</v>
      </c>
      <c r="T665" s="92" t="n">
        <v>1.1</v>
      </c>
      <c r="U665" s="72" t="n">
        <f aca="false">I665*V665</f>
        <v>2099.26717447566</v>
      </c>
      <c r="V665" s="168" t="n">
        <f aca="false">H665*1.07</f>
        <v>1976.71108707689</v>
      </c>
      <c r="W665" s="169" t="n">
        <f aca="false">V665</f>
        <v>1976.71108707689</v>
      </c>
      <c r="X665" s="173" t="n">
        <f aca="false">W665*1.055+1</f>
        <v>2086.43019686612</v>
      </c>
    </row>
    <row r="666" customFormat="false" ht="15" hidden="false" customHeight="true" outlineLevel="0" collapsed="false">
      <c r="A666" s="122"/>
      <c r="B666" s="69" t="s">
        <v>778</v>
      </c>
      <c r="C666" s="71" t="n">
        <v>499.08377727936</v>
      </c>
      <c r="D666" s="128"/>
      <c r="E666" s="71" t="n">
        <f aca="false">C666*1.0582</f>
        <v>528.130453117019</v>
      </c>
      <c r="F666" s="71" t="n">
        <v>910</v>
      </c>
      <c r="G666" s="72" t="n">
        <v>1001</v>
      </c>
      <c r="H666" s="91" t="n">
        <f aca="false">J666*I666</f>
        <v>1552.65670747782</v>
      </c>
      <c r="I666" s="73" t="n">
        <v>1.062</v>
      </c>
      <c r="J666" s="72" t="n">
        <f aca="false">K666*L666</f>
        <v>1462.01196561</v>
      </c>
      <c r="K666" s="73" t="n">
        <v>1.064</v>
      </c>
      <c r="L666" s="72" t="n">
        <f aca="false">M666*N666</f>
        <v>1374.07139625</v>
      </c>
      <c r="M666" s="71" t="n">
        <v>1.07</v>
      </c>
      <c r="N666" s="72" t="n">
        <f aca="false">O666*P666</f>
        <v>1284.178875</v>
      </c>
      <c r="O666" s="73" t="n">
        <v>1.075</v>
      </c>
      <c r="P666" s="72" t="n">
        <f aca="false">Q666*R666</f>
        <v>1194.585</v>
      </c>
      <c r="Q666" s="73" t="n">
        <v>1.085</v>
      </c>
      <c r="R666" s="72" t="n">
        <v>1101</v>
      </c>
      <c r="S666" s="72" t="n">
        <f aca="false">G666*T666</f>
        <v>1101.1</v>
      </c>
      <c r="T666" s="92" t="n">
        <v>1.1</v>
      </c>
      <c r="U666" s="72" t="n">
        <f aca="false">I666*V666</f>
        <v>1764.34592297535</v>
      </c>
      <c r="V666" s="168" t="n">
        <f aca="false">H666*1.07</f>
        <v>1661.34267700127</v>
      </c>
      <c r="W666" s="169" t="n">
        <f aca="false">V666</f>
        <v>1661.34267700127</v>
      </c>
      <c r="X666" s="173" t="n">
        <f aca="false">W666*1.055-1</f>
        <v>1751.71652423634</v>
      </c>
    </row>
    <row r="667" s="86" customFormat="true" ht="27.9" hidden="false" customHeight="true" outlineLevel="0" collapsed="false">
      <c r="A667" s="122" t="s">
        <v>779</v>
      </c>
      <c r="B667" s="62" t="s">
        <v>780</v>
      </c>
      <c r="C667" s="62"/>
      <c r="D667" s="62"/>
      <c r="E667" s="62"/>
      <c r="F667" s="62"/>
      <c r="G667" s="62"/>
      <c r="H667" s="62"/>
      <c r="I667" s="62"/>
      <c r="J667" s="62"/>
      <c r="K667" s="71"/>
      <c r="L667" s="72"/>
      <c r="M667" s="71"/>
      <c r="N667" s="72"/>
      <c r="O667" s="73"/>
      <c r="P667" s="72"/>
      <c r="Q667" s="73"/>
      <c r="R667" s="72"/>
      <c r="S667" s="72"/>
      <c r="T667" s="92"/>
      <c r="U667" s="72"/>
      <c r="V667" s="75"/>
      <c r="X667" s="173"/>
    </row>
    <row r="668" customFormat="false" ht="14.1" hidden="false" customHeight="true" outlineLevel="0" collapsed="false">
      <c r="A668" s="171" t="s">
        <v>781</v>
      </c>
      <c r="B668" s="62" t="s">
        <v>782</v>
      </c>
      <c r="C668" s="62"/>
      <c r="D668" s="62"/>
      <c r="E668" s="62"/>
      <c r="F668" s="62"/>
      <c r="G668" s="62"/>
      <c r="H668" s="62"/>
      <c r="I668" s="62"/>
      <c r="J668" s="62"/>
      <c r="K668" s="71"/>
      <c r="L668" s="72"/>
      <c r="M668" s="71"/>
      <c r="N668" s="72"/>
      <c r="O668" s="73"/>
      <c r="P668" s="72"/>
      <c r="Q668" s="73"/>
      <c r="R668" s="72"/>
      <c r="S668" s="72"/>
      <c r="T668" s="92"/>
      <c r="U668" s="72"/>
      <c r="V668" s="75"/>
      <c r="X668" s="173"/>
    </row>
    <row r="669" customFormat="false" ht="14.1" hidden="false" customHeight="true" outlineLevel="0" collapsed="false">
      <c r="A669" s="171"/>
      <c r="B669" s="69" t="s">
        <v>693</v>
      </c>
      <c r="C669" s="71" t="n">
        <v>38.361753638208</v>
      </c>
      <c r="D669" s="128"/>
      <c r="E669" s="71" t="n">
        <f aca="false">C669*1.0582</f>
        <v>40.5944076999517</v>
      </c>
      <c r="F669" s="71" t="n">
        <v>57</v>
      </c>
      <c r="G669" s="72" t="n">
        <v>63</v>
      </c>
      <c r="H669" s="91" t="n">
        <f aca="false">J669*I669</f>
        <v>97.30546123158</v>
      </c>
      <c r="I669" s="73" t="n">
        <v>1.062</v>
      </c>
      <c r="J669" s="72" t="n">
        <f aca="false">K669*L669</f>
        <v>91.62472809</v>
      </c>
      <c r="K669" s="73" t="n">
        <v>1.064</v>
      </c>
      <c r="L669" s="72" t="n">
        <f aca="false">M669*N669</f>
        <v>86.11346625</v>
      </c>
      <c r="M669" s="71" t="n">
        <v>1.07</v>
      </c>
      <c r="N669" s="72" t="n">
        <f aca="false">O669*P669</f>
        <v>80.479875</v>
      </c>
      <c r="O669" s="73" t="n">
        <v>1.075</v>
      </c>
      <c r="P669" s="72" t="n">
        <f aca="false">Q669*R669</f>
        <v>74.865</v>
      </c>
      <c r="Q669" s="73" t="n">
        <v>1.085</v>
      </c>
      <c r="R669" s="72" t="n">
        <v>69</v>
      </c>
      <c r="S669" s="72" t="n">
        <f aca="false">G669*T669</f>
        <v>69.3</v>
      </c>
      <c r="T669" s="92" t="n">
        <v>1.1</v>
      </c>
      <c r="U669" s="72" t="n">
        <f aca="false">I669*V669</f>
        <v>110.572087815894</v>
      </c>
      <c r="V669" s="168" t="n">
        <f aca="false">H669*1.07</f>
        <v>104.116843517791</v>
      </c>
      <c r="W669" s="169" t="n">
        <f aca="false">V669</f>
        <v>104.116843517791</v>
      </c>
      <c r="X669" s="173" t="n">
        <f aca="false">W669*1.055</f>
        <v>109.843269911269</v>
      </c>
    </row>
    <row r="670" customFormat="false" ht="14.1" hidden="false" customHeight="true" outlineLevel="0" collapsed="false">
      <c r="A670" s="171"/>
      <c r="B670" s="69" t="s">
        <v>783</v>
      </c>
      <c r="C670" s="71" t="n">
        <v>70.378725257568</v>
      </c>
      <c r="D670" s="128"/>
      <c r="E670" s="71" t="n">
        <f aca="false">C670*1.0582</f>
        <v>74.4747670675585</v>
      </c>
      <c r="F670" s="71" t="n">
        <v>101</v>
      </c>
      <c r="G670" s="72" t="n">
        <v>111</v>
      </c>
      <c r="H670" s="91" t="n">
        <f aca="false">J670*I670</f>
        <v>172.04733725004</v>
      </c>
      <c r="I670" s="73" t="n">
        <v>1.062</v>
      </c>
      <c r="J670" s="72" t="n">
        <f aca="false">K670*L670</f>
        <v>162.00314242</v>
      </c>
      <c r="K670" s="73" t="n">
        <v>1.064</v>
      </c>
      <c r="L670" s="72" t="n">
        <f aca="false">M670*N670</f>
        <v>152.2585925</v>
      </c>
      <c r="M670" s="71" t="n">
        <v>1.07</v>
      </c>
      <c r="N670" s="72" t="n">
        <f aca="false">O670*P670</f>
        <v>142.29775</v>
      </c>
      <c r="O670" s="73" t="n">
        <v>1.075</v>
      </c>
      <c r="P670" s="72" t="n">
        <f aca="false">Q670*R670</f>
        <v>132.37</v>
      </c>
      <c r="Q670" s="73" t="n">
        <v>1.085</v>
      </c>
      <c r="R670" s="72" t="n">
        <v>122</v>
      </c>
      <c r="S670" s="72" t="n">
        <f aca="false">G670*T670</f>
        <v>122.1</v>
      </c>
      <c r="T670" s="92" t="n">
        <v>1.1</v>
      </c>
      <c r="U670" s="72" t="n">
        <f aca="false">I670*V670</f>
        <v>195.504271210711</v>
      </c>
      <c r="V670" s="168" t="n">
        <f aca="false">H670*1.07</f>
        <v>184.090650857543</v>
      </c>
      <c r="W670" s="169" t="n">
        <f aca="false">V670</f>
        <v>184.090650857543</v>
      </c>
      <c r="X670" s="173" t="n">
        <f aca="false">W670*1.055</f>
        <v>194.215636654708</v>
      </c>
    </row>
    <row r="671" customFormat="false" ht="14.1" hidden="false" customHeight="true" outlineLevel="0" collapsed="false">
      <c r="A671" s="171"/>
      <c r="B671" s="69" t="s">
        <v>784</v>
      </c>
      <c r="C671" s="71" t="n">
        <v>137.460508357536</v>
      </c>
      <c r="D671" s="128"/>
      <c r="E671" s="71" t="n">
        <f aca="false">C671*1.0582</f>
        <v>145.460709943945</v>
      </c>
      <c r="F671" s="71" t="n">
        <v>198</v>
      </c>
      <c r="G671" s="72" t="n">
        <v>218</v>
      </c>
      <c r="H671" s="91" t="n">
        <f aca="false">J671*I671</f>
        <v>338.4537781968</v>
      </c>
      <c r="I671" s="73" t="n">
        <v>1.062</v>
      </c>
      <c r="J671" s="72" t="n">
        <f aca="false">K671*L671</f>
        <v>318.6947064</v>
      </c>
      <c r="K671" s="73" t="n">
        <v>1.064</v>
      </c>
      <c r="L671" s="72" t="n">
        <f aca="false">M671*N671</f>
        <v>299.5251</v>
      </c>
      <c r="M671" s="71" t="n">
        <v>1.07</v>
      </c>
      <c r="N671" s="72" t="n">
        <f aca="false">O671*P671</f>
        <v>279.93</v>
      </c>
      <c r="O671" s="73" t="n">
        <v>1.075</v>
      </c>
      <c r="P671" s="72" t="n">
        <f aca="false">Q671*R671</f>
        <v>260.4</v>
      </c>
      <c r="Q671" s="73" t="n">
        <v>1.085</v>
      </c>
      <c r="R671" s="72" t="n">
        <v>240</v>
      </c>
      <c r="S671" s="72" t="n">
        <f aca="false">G671*T671</f>
        <v>239.8</v>
      </c>
      <c r="T671" s="92" t="n">
        <v>1.1</v>
      </c>
      <c r="U671" s="72" t="n">
        <f aca="false">I671*V671</f>
        <v>384.598566316152</v>
      </c>
      <c r="V671" s="168" t="n">
        <f aca="false">H671*1.07</f>
        <v>362.145542670576</v>
      </c>
      <c r="W671" s="169" t="n">
        <f aca="false">V671</f>
        <v>362.145542670576</v>
      </c>
      <c r="X671" s="173" t="n">
        <f aca="false">W671*1.055</f>
        <v>382.063547517458</v>
      </c>
    </row>
    <row r="672" customFormat="false" ht="14.1" hidden="false" customHeight="true" outlineLevel="0" collapsed="false">
      <c r="A672" s="171"/>
      <c r="B672" s="69" t="s">
        <v>785</v>
      </c>
      <c r="C672" s="71" t="n">
        <v>142.882146572256</v>
      </c>
      <c r="D672" s="128"/>
      <c r="E672" s="71" t="n">
        <f aca="false">C672*1.0582</f>
        <v>151.197887502761</v>
      </c>
      <c r="F672" s="71" t="n">
        <v>206</v>
      </c>
      <c r="G672" s="72" t="n">
        <v>227</v>
      </c>
      <c r="H672" s="91" t="n">
        <f aca="false">J672*I672</f>
        <v>352.556018955</v>
      </c>
      <c r="I672" s="73" t="n">
        <v>1.062</v>
      </c>
      <c r="J672" s="72" t="n">
        <f aca="false">K672*L672</f>
        <v>331.9736525</v>
      </c>
      <c r="K672" s="73" t="n">
        <v>1.064</v>
      </c>
      <c r="L672" s="72" t="n">
        <f aca="false">M672*N672</f>
        <v>312.0053125</v>
      </c>
      <c r="M672" s="71" t="n">
        <v>1.07</v>
      </c>
      <c r="N672" s="72" t="n">
        <f aca="false">O672*P672</f>
        <v>291.59375</v>
      </c>
      <c r="O672" s="73" t="n">
        <v>1.075</v>
      </c>
      <c r="P672" s="72" t="n">
        <f aca="false">Q672*R672</f>
        <v>271.25</v>
      </c>
      <c r="Q672" s="73" t="n">
        <v>1.085</v>
      </c>
      <c r="R672" s="72" t="n">
        <v>250</v>
      </c>
      <c r="S672" s="72" t="n">
        <f aca="false">G672*T672</f>
        <v>249.7</v>
      </c>
      <c r="T672" s="92" t="n">
        <v>1.1</v>
      </c>
      <c r="U672" s="72" t="n">
        <f aca="false">I672*V672</f>
        <v>400.623506579325</v>
      </c>
      <c r="V672" s="168" t="n">
        <f aca="false">H672*1.07</f>
        <v>377.23494028185</v>
      </c>
      <c r="W672" s="169" t="n">
        <f aca="false">V672</f>
        <v>377.23494028185</v>
      </c>
      <c r="X672" s="173" t="n">
        <f aca="false">W672*1.055</f>
        <v>397.982861997352</v>
      </c>
    </row>
    <row r="673" customFormat="false" ht="14.1" hidden="false" customHeight="true" outlineLevel="0" collapsed="false">
      <c r="A673" s="171"/>
      <c r="B673" s="69" t="s">
        <v>786</v>
      </c>
      <c r="C673" s="71" t="n">
        <v>122.558329805184</v>
      </c>
      <c r="D673" s="128"/>
      <c r="E673" s="71" t="n">
        <f aca="false">C673*1.0582</f>
        <v>129.691224599846</v>
      </c>
      <c r="F673" s="71" t="n">
        <v>177</v>
      </c>
      <c r="G673" s="72" t="n">
        <v>195</v>
      </c>
      <c r="H673" s="91" t="n">
        <f aca="false">J673*I673</f>
        <v>303.1981763013</v>
      </c>
      <c r="I673" s="73" t="n">
        <v>1.062</v>
      </c>
      <c r="J673" s="72" t="n">
        <f aca="false">K673*L673</f>
        <v>285.49734115</v>
      </c>
      <c r="K673" s="73" t="n">
        <v>1.064</v>
      </c>
      <c r="L673" s="72" t="n">
        <f aca="false">M673*N673</f>
        <v>268.32456875</v>
      </c>
      <c r="M673" s="71" t="n">
        <v>1.07</v>
      </c>
      <c r="N673" s="72" t="n">
        <f aca="false">O673*P673</f>
        <v>250.770625</v>
      </c>
      <c r="O673" s="73" t="n">
        <v>1.075</v>
      </c>
      <c r="P673" s="72" t="n">
        <f aca="false">Q673*R673</f>
        <v>233.275</v>
      </c>
      <c r="Q673" s="73" t="n">
        <v>1.085</v>
      </c>
      <c r="R673" s="72" t="n">
        <v>215</v>
      </c>
      <c r="S673" s="72" t="n">
        <f aca="false">G673*T673</f>
        <v>214.5</v>
      </c>
      <c r="T673" s="92" t="n">
        <v>1.1</v>
      </c>
      <c r="U673" s="72" t="n">
        <f aca="false">I673*V673</f>
        <v>344.536215658219</v>
      </c>
      <c r="V673" s="168" t="n">
        <f aca="false">H673*1.07</f>
        <v>324.422048642391</v>
      </c>
      <c r="W673" s="169" t="n">
        <f aca="false">V673</f>
        <v>324.422048642391</v>
      </c>
      <c r="X673" s="173" t="n">
        <f aca="false">W673*1.055</f>
        <v>342.265261317723</v>
      </c>
    </row>
    <row r="674" customFormat="false" ht="14.1" hidden="false" customHeight="true" outlineLevel="0" collapsed="false">
      <c r="A674" s="171"/>
      <c r="B674" s="69" t="s">
        <v>787</v>
      </c>
      <c r="C674" s="71" t="n">
        <v>88.607152120032</v>
      </c>
      <c r="D674" s="128"/>
      <c r="E674" s="71" t="n">
        <f aca="false">C674*1.0582</f>
        <v>93.7640883734179</v>
      </c>
      <c r="F674" s="71" t="n">
        <v>128</v>
      </c>
      <c r="G674" s="72" t="n">
        <v>141</v>
      </c>
      <c r="H674" s="91" t="n">
        <f aca="false">J674*I674</f>
        <v>218.5847317521</v>
      </c>
      <c r="I674" s="73" t="n">
        <v>1.062</v>
      </c>
      <c r="J674" s="72" t="n">
        <f aca="false">K674*L674</f>
        <v>205.82366455</v>
      </c>
      <c r="K674" s="73" t="n">
        <v>1.064</v>
      </c>
      <c r="L674" s="72" t="n">
        <f aca="false">M674*N674</f>
        <v>193.44329375</v>
      </c>
      <c r="M674" s="71" t="n">
        <v>1.07</v>
      </c>
      <c r="N674" s="72" t="n">
        <f aca="false">O674*P674</f>
        <v>180.788125</v>
      </c>
      <c r="O674" s="73" t="n">
        <v>1.075</v>
      </c>
      <c r="P674" s="72" t="n">
        <f aca="false">Q674*R674</f>
        <v>168.175</v>
      </c>
      <c r="Q674" s="73" t="n">
        <v>1.085</v>
      </c>
      <c r="R674" s="72" t="n">
        <v>155</v>
      </c>
      <c r="S674" s="72" t="n">
        <f aca="false">G674*T674</f>
        <v>155.1</v>
      </c>
      <c r="T674" s="92" t="n">
        <v>1.1</v>
      </c>
      <c r="U674" s="72" t="n">
        <f aca="false">I674*V674</f>
        <v>248.386574079181</v>
      </c>
      <c r="V674" s="168" t="n">
        <f aca="false">H674*1.07</f>
        <v>233.885662974747</v>
      </c>
      <c r="W674" s="169" t="n">
        <f aca="false">V674</f>
        <v>233.885662974747</v>
      </c>
      <c r="X674" s="173" t="n">
        <f aca="false">W674*1.055</f>
        <v>246.749374438358</v>
      </c>
    </row>
    <row r="675" customFormat="false" ht="14.1" hidden="false" customHeight="true" outlineLevel="0" collapsed="false">
      <c r="A675" s="171"/>
      <c r="B675" s="69" t="s">
        <v>788</v>
      </c>
      <c r="C675" s="71" t="n">
        <v>69.616765292256</v>
      </c>
      <c r="D675" s="128"/>
      <c r="E675" s="71" t="n">
        <f aca="false">C675*1.0582</f>
        <v>73.6684610322653</v>
      </c>
      <c r="F675" s="71" t="n">
        <v>100</v>
      </c>
      <c r="G675" s="72" t="n">
        <v>110</v>
      </c>
      <c r="H675" s="91" t="n">
        <f aca="false">J675*I675</f>
        <v>170.63711317422</v>
      </c>
      <c r="I675" s="73" t="n">
        <v>1.062</v>
      </c>
      <c r="J675" s="72" t="n">
        <f aca="false">K675*L675</f>
        <v>160.67524781</v>
      </c>
      <c r="K675" s="73" t="n">
        <v>1.064</v>
      </c>
      <c r="L675" s="72" t="n">
        <f aca="false">M675*N675</f>
        <v>151.01057125</v>
      </c>
      <c r="M675" s="71" t="n">
        <v>1.07</v>
      </c>
      <c r="N675" s="72" t="n">
        <f aca="false">O675*P675</f>
        <v>141.131375</v>
      </c>
      <c r="O675" s="73" t="n">
        <v>1.075</v>
      </c>
      <c r="P675" s="72" t="n">
        <f aca="false">Q675*R675</f>
        <v>131.285</v>
      </c>
      <c r="Q675" s="73" t="n">
        <v>1.085</v>
      </c>
      <c r="R675" s="72" t="n">
        <v>121</v>
      </c>
      <c r="S675" s="72" t="n">
        <f aca="false">G675*T675</f>
        <v>121</v>
      </c>
      <c r="T675" s="92" t="n">
        <v>1.1</v>
      </c>
      <c r="U675" s="72" t="n">
        <f aca="false">I675*V675</f>
        <v>193.901777184393</v>
      </c>
      <c r="V675" s="168" t="n">
        <f aca="false">H675*1.07</f>
        <v>182.581711096415</v>
      </c>
      <c r="W675" s="169" t="n">
        <f aca="false">V675</f>
        <v>182.581711096415</v>
      </c>
      <c r="X675" s="173" t="n">
        <f aca="false">W675*1.055</f>
        <v>192.623705206718</v>
      </c>
    </row>
    <row r="676" customFormat="false" ht="14.1" hidden="false" customHeight="true" outlineLevel="0" collapsed="false">
      <c r="A676" s="171"/>
      <c r="B676" s="69" t="s">
        <v>789</v>
      </c>
      <c r="C676" s="71"/>
      <c r="D676" s="128"/>
      <c r="E676" s="71"/>
      <c r="F676" s="71"/>
      <c r="G676" s="72"/>
      <c r="H676" s="91" t="n">
        <f aca="false">J676*I676</f>
        <v>108.324</v>
      </c>
      <c r="I676" s="73" t="n">
        <v>1.062</v>
      </c>
      <c r="J676" s="72" t="n">
        <v>102</v>
      </c>
      <c r="K676" s="73"/>
      <c r="L676" s="72"/>
      <c r="M676" s="71"/>
      <c r="N676" s="72"/>
      <c r="O676" s="73"/>
      <c r="P676" s="72"/>
      <c r="Q676" s="73"/>
      <c r="R676" s="72"/>
      <c r="S676" s="72"/>
      <c r="T676" s="92"/>
      <c r="U676" s="72"/>
      <c r="V676" s="168" t="n">
        <f aca="false">H676*1.07</f>
        <v>115.90668</v>
      </c>
      <c r="W676" s="169" t="n">
        <f aca="false">V676</f>
        <v>115.90668</v>
      </c>
      <c r="X676" s="173" t="n">
        <f aca="false">W676*1.055</f>
        <v>122.2815474</v>
      </c>
    </row>
    <row r="677" customFormat="false" ht="14.1" hidden="false" customHeight="true" outlineLevel="0" collapsed="false">
      <c r="A677" s="171"/>
      <c r="B677" s="69" t="s">
        <v>790</v>
      </c>
      <c r="C677" s="71"/>
      <c r="D677" s="128"/>
      <c r="E677" s="71"/>
      <c r="F677" s="71"/>
      <c r="G677" s="72"/>
      <c r="H677" s="91" t="n">
        <f aca="false">J677*I677</f>
        <v>373.824</v>
      </c>
      <c r="I677" s="73" t="n">
        <v>1.062</v>
      </c>
      <c r="J677" s="72" t="n">
        <v>352</v>
      </c>
      <c r="K677" s="73"/>
      <c r="L677" s="72"/>
      <c r="M677" s="71"/>
      <c r="N677" s="72"/>
      <c r="O677" s="73"/>
      <c r="P677" s="72"/>
      <c r="Q677" s="73"/>
      <c r="R677" s="72"/>
      <c r="S677" s="72"/>
      <c r="T677" s="92"/>
      <c r="U677" s="72"/>
      <c r="V677" s="168" t="n">
        <f aca="false">H677*1.07</f>
        <v>399.99168</v>
      </c>
      <c r="W677" s="169" t="n">
        <f aca="false">V677</f>
        <v>399.99168</v>
      </c>
      <c r="X677" s="173" t="n">
        <f aca="false">W677*1.055</f>
        <v>421.9912224</v>
      </c>
    </row>
    <row r="678" customFormat="false" ht="14.1" hidden="false" customHeight="true" outlineLevel="0" collapsed="false">
      <c r="A678" s="171"/>
      <c r="B678" s="69" t="s">
        <v>791</v>
      </c>
      <c r="C678" s="71"/>
      <c r="D678" s="128"/>
      <c r="E678" s="71"/>
      <c r="F678" s="71"/>
      <c r="G678" s="72"/>
      <c r="H678" s="91" t="n">
        <f aca="false">J678*I678</f>
        <v>313.29</v>
      </c>
      <c r="I678" s="73" t="n">
        <v>1.062</v>
      </c>
      <c r="J678" s="72" t="n">
        <v>295</v>
      </c>
      <c r="K678" s="73"/>
      <c r="L678" s="72"/>
      <c r="M678" s="71"/>
      <c r="N678" s="72"/>
      <c r="O678" s="73"/>
      <c r="P678" s="72"/>
      <c r="Q678" s="73"/>
      <c r="R678" s="72"/>
      <c r="S678" s="72"/>
      <c r="T678" s="92"/>
      <c r="U678" s="72"/>
      <c r="V678" s="168" t="n">
        <f aca="false">H678*1.07</f>
        <v>335.2203</v>
      </c>
      <c r="W678" s="169" t="n">
        <f aca="false">V678</f>
        <v>335.2203</v>
      </c>
      <c r="X678" s="173" t="n">
        <f aca="false">W678*1.055-1</f>
        <v>352.6574165</v>
      </c>
    </row>
    <row r="679" customFormat="false" ht="14.1" hidden="false" customHeight="true" outlineLevel="0" collapsed="false">
      <c r="A679" s="171"/>
      <c r="B679" s="69" t="s">
        <v>792</v>
      </c>
      <c r="C679" s="71"/>
      <c r="D679" s="128"/>
      <c r="E679" s="71"/>
      <c r="F679" s="71"/>
      <c r="G679" s="72"/>
      <c r="H679" s="91" t="n">
        <f aca="false">J679*I679</f>
        <v>159.3</v>
      </c>
      <c r="I679" s="73" t="n">
        <v>1.062</v>
      </c>
      <c r="J679" s="72" t="n">
        <v>150</v>
      </c>
      <c r="K679" s="73"/>
      <c r="L679" s="72"/>
      <c r="M679" s="71"/>
      <c r="N679" s="72"/>
      <c r="O679" s="73"/>
      <c r="P679" s="72"/>
      <c r="Q679" s="73"/>
      <c r="R679" s="72"/>
      <c r="S679" s="72"/>
      <c r="T679" s="92"/>
      <c r="U679" s="72"/>
      <c r="V679" s="168" t="n">
        <f aca="false">H679*1.07</f>
        <v>170.451</v>
      </c>
      <c r="W679" s="169" t="n">
        <f aca="false">V679</f>
        <v>170.451</v>
      </c>
      <c r="X679" s="173" t="n">
        <f aca="false">W679*1.055-1</f>
        <v>178.825805</v>
      </c>
    </row>
    <row r="680" customFormat="false" ht="14.1" hidden="false" customHeight="true" outlineLevel="0" collapsed="false">
      <c r="A680" s="171"/>
      <c r="B680" s="69" t="s">
        <v>793</v>
      </c>
      <c r="C680" s="71"/>
      <c r="D680" s="128"/>
      <c r="E680" s="71"/>
      <c r="F680" s="71"/>
      <c r="G680" s="72"/>
      <c r="H680" s="91" t="n">
        <f aca="false">J680*I680</f>
        <v>435.42</v>
      </c>
      <c r="I680" s="73" t="n">
        <v>1.062</v>
      </c>
      <c r="J680" s="72" t="n">
        <v>410</v>
      </c>
      <c r="K680" s="73"/>
      <c r="L680" s="72"/>
      <c r="M680" s="71"/>
      <c r="N680" s="72"/>
      <c r="O680" s="73"/>
      <c r="P680" s="72"/>
      <c r="Q680" s="73"/>
      <c r="R680" s="72"/>
      <c r="S680" s="72"/>
      <c r="T680" s="92"/>
      <c r="U680" s="72"/>
      <c r="V680" s="168" t="n">
        <f aca="false">H680*1.07</f>
        <v>465.8994</v>
      </c>
      <c r="W680" s="169" t="n">
        <f aca="false">V680</f>
        <v>465.8994</v>
      </c>
      <c r="X680" s="173" t="n">
        <f aca="false">W680*1.055</f>
        <v>491.523867</v>
      </c>
    </row>
    <row r="681" s="86" customFormat="true" ht="30" hidden="false" customHeight="true" outlineLevel="0" collapsed="false">
      <c r="A681" s="122" t="s">
        <v>794</v>
      </c>
      <c r="B681" s="62" t="s">
        <v>795</v>
      </c>
      <c r="C681" s="62"/>
      <c r="D681" s="62"/>
      <c r="E681" s="62"/>
      <c r="F681" s="62"/>
      <c r="G681" s="62"/>
      <c r="H681" s="62"/>
      <c r="I681" s="62"/>
      <c r="J681" s="62"/>
      <c r="K681" s="71"/>
      <c r="L681" s="72"/>
      <c r="M681" s="71"/>
      <c r="N681" s="72"/>
      <c r="O681" s="73"/>
      <c r="P681" s="72"/>
      <c r="Q681" s="73"/>
      <c r="R681" s="72"/>
      <c r="S681" s="72"/>
      <c r="T681" s="92"/>
      <c r="U681" s="72"/>
      <c r="V681" s="75"/>
      <c r="X681" s="173"/>
    </row>
    <row r="682" customFormat="false" ht="16.5" hidden="false" customHeight="true" outlineLevel="0" collapsed="false">
      <c r="A682" s="252" t="s">
        <v>796</v>
      </c>
      <c r="B682" s="62" t="s">
        <v>797</v>
      </c>
      <c r="C682" s="62"/>
      <c r="D682" s="62"/>
      <c r="E682" s="62"/>
      <c r="F682" s="62"/>
      <c r="G682" s="62"/>
      <c r="H682" s="62"/>
      <c r="I682" s="62"/>
      <c r="J682" s="62"/>
      <c r="K682" s="71"/>
      <c r="L682" s="72"/>
      <c r="M682" s="71"/>
      <c r="N682" s="72"/>
      <c r="O682" s="73"/>
      <c r="P682" s="72"/>
      <c r="Q682" s="73"/>
      <c r="R682" s="72"/>
      <c r="S682" s="72"/>
      <c r="T682" s="92"/>
      <c r="U682" s="72"/>
      <c r="V682" s="75"/>
      <c r="X682" s="173"/>
    </row>
    <row r="683" customFormat="false" ht="14.1" hidden="false" customHeight="true" outlineLevel="0" collapsed="false">
      <c r="A683" s="252"/>
      <c r="B683" s="84" t="s">
        <v>763</v>
      </c>
      <c r="C683" s="71" t="n">
        <v>435.1963648032</v>
      </c>
      <c r="D683" s="128"/>
      <c r="E683" s="71" t="n">
        <f aca="false">C683*1.0582</f>
        <v>460.524793234746</v>
      </c>
      <c r="F683" s="71" t="n">
        <v>794</v>
      </c>
      <c r="G683" s="72" t="n">
        <v>873</v>
      </c>
      <c r="H683" s="91" t="n">
        <f aca="false">J683*I683</f>
        <v>1353.8151127872</v>
      </c>
      <c r="I683" s="73" t="n">
        <v>1.062</v>
      </c>
      <c r="J683" s="72" t="n">
        <f aca="false">K683*L683</f>
        <v>1274.7788256</v>
      </c>
      <c r="K683" s="73" t="n">
        <v>1.064</v>
      </c>
      <c r="L683" s="72" t="n">
        <f aca="false">M683*N683</f>
        <v>1198.1004</v>
      </c>
      <c r="M683" s="71" t="n">
        <v>1.07</v>
      </c>
      <c r="N683" s="72" t="n">
        <f aca="false">O683*P683</f>
        <v>1119.72</v>
      </c>
      <c r="O683" s="73" t="n">
        <v>1.075</v>
      </c>
      <c r="P683" s="72" t="n">
        <f aca="false">Q683*R683</f>
        <v>1041.6</v>
      </c>
      <c r="Q683" s="73" t="n">
        <v>1.085</v>
      </c>
      <c r="R683" s="72" t="n">
        <v>960</v>
      </c>
      <c r="S683" s="72" t="n">
        <f aca="false">G683*T683</f>
        <v>960.3</v>
      </c>
      <c r="T683" s="92" t="n">
        <v>1.1</v>
      </c>
      <c r="U683" s="72" t="n">
        <f aca="false">I683*V683</f>
        <v>1538.39426526461</v>
      </c>
      <c r="V683" s="168" t="n">
        <f aca="false">H683*1.07</f>
        <v>1448.5821706823</v>
      </c>
      <c r="W683" s="169" t="n">
        <f aca="false">V683</f>
        <v>1448.5821706823</v>
      </c>
      <c r="X683" s="173" t="n">
        <f aca="false">W683*1.055+1</f>
        <v>1529.25419006983</v>
      </c>
    </row>
    <row r="684" customFormat="false" ht="14.1" hidden="false" customHeight="true" outlineLevel="0" collapsed="false">
      <c r="A684" s="252"/>
      <c r="B684" s="84" t="s">
        <v>678</v>
      </c>
      <c r="C684" s="71" t="n">
        <v>435.1963648032</v>
      </c>
      <c r="D684" s="128"/>
      <c r="E684" s="71" t="n">
        <f aca="false">C684*1.0582</f>
        <v>460.524793234746</v>
      </c>
      <c r="F684" s="71" t="n">
        <v>794</v>
      </c>
      <c r="G684" s="72" t="n">
        <v>873</v>
      </c>
      <c r="H684" s="91" t="n">
        <f aca="false">J684*I684</f>
        <v>1354.23818000995</v>
      </c>
      <c r="I684" s="73" t="n">
        <v>1.062</v>
      </c>
      <c r="J684" s="72" t="n">
        <f aca="false">K684*L684</f>
        <v>1275.177193983</v>
      </c>
      <c r="K684" s="73" t="n">
        <v>1.064</v>
      </c>
      <c r="L684" s="72" t="n">
        <f aca="false">M684*N684</f>
        <v>1198.474806375</v>
      </c>
      <c r="M684" s="71" t="n">
        <v>1.07</v>
      </c>
      <c r="N684" s="72" t="n">
        <f aca="false">O684*P684</f>
        <v>1120.0699125</v>
      </c>
      <c r="O684" s="73" t="n">
        <v>1.075</v>
      </c>
      <c r="P684" s="72" t="n">
        <f aca="false">Q684*R684</f>
        <v>1041.9255</v>
      </c>
      <c r="Q684" s="73" t="n">
        <v>1.085</v>
      </c>
      <c r="R684" s="72" t="n">
        <f aca="false">S684</f>
        <v>960.3</v>
      </c>
      <c r="S684" s="72" t="n">
        <f aca="false">G684*T684</f>
        <v>960.3</v>
      </c>
      <c r="T684" s="92" t="n">
        <v>1.1</v>
      </c>
      <c r="U684" s="72" t="n">
        <f aca="false">I684*V684</f>
        <v>1538.8750134725</v>
      </c>
      <c r="V684" s="168" t="n">
        <f aca="false">H684*1.07</f>
        <v>1449.03485261064</v>
      </c>
      <c r="W684" s="169" t="n">
        <f aca="false">V684</f>
        <v>1449.03485261064</v>
      </c>
      <c r="X684" s="173" t="n">
        <f aca="false">W684*1.055</f>
        <v>1528.73176950423</v>
      </c>
    </row>
    <row r="685" customFormat="false" ht="14.1" hidden="false" customHeight="true" outlineLevel="0" collapsed="false">
      <c r="A685" s="252"/>
      <c r="B685" s="84" t="s">
        <v>679</v>
      </c>
      <c r="C685" s="71" t="n">
        <v>435.1963648032</v>
      </c>
      <c r="D685" s="128"/>
      <c r="E685" s="71" t="n">
        <f aca="false">C685*1.0582</f>
        <v>460.524793234746</v>
      </c>
      <c r="F685" s="71" t="n">
        <v>794</v>
      </c>
      <c r="G685" s="72" t="n">
        <v>873</v>
      </c>
      <c r="H685" s="91" t="n">
        <f aca="false">J685*I685</f>
        <v>1354.23818000995</v>
      </c>
      <c r="I685" s="73" t="n">
        <v>1.062</v>
      </c>
      <c r="J685" s="72" t="n">
        <f aca="false">K685*L685</f>
        <v>1275.177193983</v>
      </c>
      <c r="K685" s="73" t="n">
        <v>1.064</v>
      </c>
      <c r="L685" s="72" t="n">
        <f aca="false">M685*N685</f>
        <v>1198.474806375</v>
      </c>
      <c r="M685" s="71" t="n">
        <v>1.07</v>
      </c>
      <c r="N685" s="72" t="n">
        <f aca="false">O685*P685</f>
        <v>1120.0699125</v>
      </c>
      <c r="O685" s="73" t="n">
        <v>1.075</v>
      </c>
      <c r="P685" s="72" t="n">
        <f aca="false">Q685*R685</f>
        <v>1041.9255</v>
      </c>
      <c r="Q685" s="73" t="n">
        <v>1.085</v>
      </c>
      <c r="R685" s="72" t="n">
        <f aca="false">S685</f>
        <v>960.3</v>
      </c>
      <c r="S685" s="72" t="n">
        <f aca="false">G685*T685</f>
        <v>960.3</v>
      </c>
      <c r="T685" s="92" t="n">
        <v>1.1</v>
      </c>
      <c r="U685" s="72" t="n">
        <f aca="false">I685*V685</f>
        <v>1538.8750134725</v>
      </c>
      <c r="V685" s="168" t="n">
        <f aca="false">H685*1.07</f>
        <v>1449.03485261064</v>
      </c>
      <c r="W685" s="169" t="n">
        <f aca="false">V685</f>
        <v>1449.03485261064</v>
      </c>
      <c r="X685" s="173" t="n">
        <f aca="false">W685*1.055</f>
        <v>1528.73176950423</v>
      </c>
    </row>
    <row r="686" customFormat="false" ht="14.1" hidden="false" customHeight="true" outlineLevel="0" collapsed="false">
      <c r="A686" s="252"/>
      <c r="B686" s="84" t="s">
        <v>680</v>
      </c>
      <c r="C686" s="71" t="n">
        <v>435.1963648032</v>
      </c>
      <c r="D686" s="128"/>
      <c r="E686" s="71" t="n">
        <f aca="false">C686*1.0582</f>
        <v>460.524793234746</v>
      </c>
      <c r="F686" s="71" t="n">
        <v>794</v>
      </c>
      <c r="G686" s="72" t="n">
        <v>873</v>
      </c>
      <c r="H686" s="91" t="n">
        <f aca="false">J686*I686</f>
        <v>1354.23818000995</v>
      </c>
      <c r="I686" s="73" t="n">
        <v>1.062</v>
      </c>
      <c r="J686" s="72" t="n">
        <f aca="false">K686*L686</f>
        <v>1275.177193983</v>
      </c>
      <c r="K686" s="73" t="n">
        <v>1.064</v>
      </c>
      <c r="L686" s="72" t="n">
        <f aca="false">M686*N686</f>
        <v>1198.474806375</v>
      </c>
      <c r="M686" s="71" t="n">
        <v>1.07</v>
      </c>
      <c r="N686" s="72" t="n">
        <f aca="false">O686*P686</f>
        <v>1120.0699125</v>
      </c>
      <c r="O686" s="73" t="n">
        <v>1.075</v>
      </c>
      <c r="P686" s="72" t="n">
        <f aca="false">Q686*R686</f>
        <v>1041.9255</v>
      </c>
      <c r="Q686" s="73" t="n">
        <v>1.085</v>
      </c>
      <c r="R686" s="72" t="n">
        <f aca="false">S686</f>
        <v>960.3</v>
      </c>
      <c r="S686" s="72" t="n">
        <f aca="false">G686*T686</f>
        <v>960.3</v>
      </c>
      <c r="T686" s="92" t="n">
        <v>1.1</v>
      </c>
      <c r="U686" s="72" t="n">
        <f aca="false">I686*V686</f>
        <v>1538.8750134725</v>
      </c>
      <c r="V686" s="168" t="n">
        <f aca="false">H686*1.07</f>
        <v>1449.03485261064</v>
      </c>
      <c r="W686" s="169" t="n">
        <f aca="false">V686</f>
        <v>1449.03485261064</v>
      </c>
      <c r="X686" s="173" t="n">
        <f aca="false">W686*1.055</f>
        <v>1528.73176950423</v>
      </c>
    </row>
    <row r="687" customFormat="false" ht="14.1" hidden="false" customHeight="true" outlineLevel="0" collapsed="false">
      <c r="A687" s="252"/>
      <c r="B687" s="84" t="s">
        <v>681</v>
      </c>
      <c r="C687" s="71" t="n">
        <v>435.1963648032</v>
      </c>
      <c r="D687" s="128"/>
      <c r="E687" s="71" t="n">
        <f aca="false">C687*1.0582</f>
        <v>460.524793234746</v>
      </c>
      <c r="F687" s="71" t="n">
        <v>794</v>
      </c>
      <c r="G687" s="72" t="n">
        <v>873</v>
      </c>
      <c r="H687" s="91" t="n">
        <f aca="false">J687*I687</f>
        <v>1354.23818000995</v>
      </c>
      <c r="I687" s="73" t="n">
        <v>1.062</v>
      </c>
      <c r="J687" s="72" t="n">
        <f aca="false">K687*L687</f>
        <v>1275.177193983</v>
      </c>
      <c r="K687" s="73" t="n">
        <v>1.064</v>
      </c>
      <c r="L687" s="72" t="n">
        <f aca="false">M687*N687</f>
        <v>1198.474806375</v>
      </c>
      <c r="M687" s="71" t="n">
        <v>1.07</v>
      </c>
      <c r="N687" s="72" t="n">
        <f aca="false">O687*P687</f>
        <v>1120.0699125</v>
      </c>
      <c r="O687" s="73" t="n">
        <v>1.075</v>
      </c>
      <c r="P687" s="72" t="n">
        <f aca="false">Q687*R687</f>
        <v>1041.9255</v>
      </c>
      <c r="Q687" s="73" t="n">
        <v>1.085</v>
      </c>
      <c r="R687" s="72" t="n">
        <f aca="false">S687</f>
        <v>960.3</v>
      </c>
      <c r="S687" s="72" t="n">
        <f aca="false">G687*T687</f>
        <v>960.3</v>
      </c>
      <c r="T687" s="92" t="n">
        <v>1.1</v>
      </c>
      <c r="U687" s="72" t="n">
        <f aca="false">I687*V687</f>
        <v>1538.8750134725</v>
      </c>
      <c r="V687" s="168" t="n">
        <f aca="false">H687*1.07</f>
        <v>1449.03485261064</v>
      </c>
      <c r="W687" s="169" t="n">
        <f aca="false">V687</f>
        <v>1449.03485261064</v>
      </c>
      <c r="X687" s="173" t="n">
        <f aca="false">W687*1.055</f>
        <v>1528.73176950423</v>
      </c>
    </row>
    <row r="688" customFormat="false" ht="14.1" hidden="false" customHeight="true" outlineLevel="0" collapsed="false">
      <c r="A688" s="252"/>
      <c r="B688" s="84" t="s">
        <v>798</v>
      </c>
      <c r="C688" s="71" t="n">
        <v>435.1963648032</v>
      </c>
      <c r="D688" s="128"/>
      <c r="E688" s="71" t="n">
        <f aca="false">C688*1.0582</f>
        <v>460.524793234746</v>
      </c>
      <c r="F688" s="71" t="n">
        <v>794</v>
      </c>
      <c r="G688" s="72" t="n">
        <v>873</v>
      </c>
      <c r="H688" s="91" t="n">
        <f aca="false">J688*I688</f>
        <v>1354.23818000995</v>
      </c>
      <c r="I688" s="73" t="n">
        <v>1.062</v>
      </c>
      <c r="J688" s="72" t="n">
        <f aca="false">K688*L688</f>
        <v>1275.177193983</v>
      </c>
      <c r="K688" s="73" t="n">
        <v>1.064</v>
      </c>
      <c r="L688" s="72" t="n">
        <f aca="false">M688*N688</f>
        <v>1198.474806375</v>
      </c>
      <c r="M688" s="71" t="n">
        <v>1.07</v>
      </c>
      <c r="N688" s="72" t="n">
        <f aca="false">O688*P688</f>
        <v>1120.0699125</v>
      </c>
      <c r="O688" s="73" t="n">
        <v>1.075</v>
      </c>
      <c r="P688" s="72" t="n">
        <f aca="false">Q688*R688</f>
        <v>1041.9255</v>
      </c>
      <c r="Q688" s="73" t="n">
        <v>1.085</v>
      </c>
      <c r="R688" s="72" t="n">
        <f aca="false">S688</f>
        <v>960.3</v>
      </c>
      <c r="S688" s="72" t="n">
        <f aca="false">G688*T688</f>
        <v>960.3</v>
      </c>
      <c r="T688" s="92" t="n">
        <v>1.1</v>
      </c>
      <c r="U688" s="72" t="n">
        <f aca="false">I688*V688</f>
        <v>1538.8750134725</v>
      </c>
      <c r="V688" s="168" t="n">
        <f aca="false">H688*1.07</f>
        <v>1449.03485261064</v>
      </c>
      <c r="W688" s="169" t="n">
        <f aca="false">V688</f>
        <v>1449.03485261064</v>
      </c>
      <c r="X688" s="173" t="n">
        <f aca="false">W688*1.055</f>
        <v>1528.73176950423</v>
      </c>
    </row>
    <row r="689" customFormat="false" ht="14.1" hidden="false" customHeight="true" outlineLevel="0" collapsed="false">
      <c r="A689" s="252"/>
      <c r="B689" s="84" t="s">
        <v>682</v>
      </c>
      <c r="C689" s="71" t="n">
        <v>435.1963648032</v>
      </c>
      <c r="D689" s="128"/>
      <c r="E689" s="71" t="n">
        <f aca="false">C689*1.0582</f>
        <v>460.524793234746</v>
      </c>
      <c r="F689" s="71" t="n">
        <v>794</v>
      </c>
      <c r="G689" s="72" t="n">
        <v>873</v>
      </c>
      <c r="H689" s="91" t="n">
        <f aca="false">J689*I689</f>
        <v>1354.23818000995</v>
      </c>
      <c r="I689" s="73" t="n">
        <v>1.062</v>
      </c>
      <c r="J689" s="72" t="n">
        <f aca="false">K689*L689</f>
        <v>1275.177193983</v>
      </c>
      <c r="K689" s="73" t="n">
        <v>1.064</v>
      </c>
      <c r="L689" s="72" t="n">
        <f aca="false">M689*N689</f>
        <v>1198.474806375</v>
      </c>
      <c r="M689" s="71" t="n">
        <v>1.07</v>
      </c>
      <c r="N689" s="72" t="n">
        <f aca="false">O689*P689</f>
        <v>1120.0699125</v>
      </c>
      <c r="O689" s="73" t="n">
        <v>1.075</v>
      </c>
      <c r="P689" s="72" t="n">
        <f aca="false">Q689*R689</f>
        <v>1041.9255</v>
      </c>
      <c r="Q689" s="73" t="n">
        <v>1.085</v>
      </c>
      <c r="R689" s="72" t="n">
        <f aca="false">S689</f>
        <v>960.3</v>
      </c>
      <c r="S689" s="72" t="n">
        <f aca="false">G689*T689</f>
        <v>960.3</v>
      </c>
      <c r="T689" s="92" t="n">
        <v>1.1</v>
      </c>
      <c r="U689" s="72" t="n">
        <f aca="false">I689*V689</f>
        <v>1538.8750134725</v>
      </c>
      <c r="V689" s="168" t="n">
        <f aca="false">H689*1.07</f>
        <v>1449.03485261064</v>
      </c>
      <c r="W689" s="169" t="n">
        <f aca="false">V689</f>
        <v>1449.03485261064</v>
      </c>
      <c r="X689" s="173" t="n">
        <f aca="false">W689*1.055</f>
        <v>1528.73176950423</v>
      </c>
    </row>
    <row r="690" customFormat="false" ht="14.1" hidden="false" customHeight="true" outlineLevel="0" collapsed="false">
      <c r="A690" s="252"/>
      <c r="B690" s="84" t="s">
        <v>765</v>
      </c>
      <c r="C690" s="71" t="n">
        <v>435.1963648032</v>
      </c>
      <c r="D690" s="128"/>
      <c r="E690" s="71" t="n">
        <f aca="false">C690*1.0582</f>
        <v>460.524793234746</v>
      </c>
      <c r="F690" s="71" t="n">
        <v>794</v>
      </c>
      <c r="G690" s="72" t="n">
        <v>873</v>
      </c>
      <c r="H690" s="91" t="n">
        <f aca="false">J690*I690</f>
        <v>1354.23818000995</v>
      </c>
      <c r="I690" s="73" t="n">
        <v>1.062</v>
      </c>
      <c r="J690" s="72" t="n">
        <f aca="false">K690*L690</f>
        <v>1275.177193983</v>
      </c>
      <c r="K690" s="73" t="n">
        <v>1.064</v>
      </c>
      <c r="L690" s="72" t="n">
        <f aca="false">M690*N690</f>
        <v>1198.474806375</v>
      </c>
      <c r="M690" s="71" t="n">
        <v>1.07</v>
      </c>
      <c r="N690" s="72" t="n">
        <f aca="false">O690*P690</f>
        <v>1120.0699125</v>
      </c>
      <c r="O690" s="73" t="n">
        <v>1.075</v>
      </c>
      <c r="P690" s="72" t="n">
        <f aca="false">Q690*R690</f>
        <v>1041.9255</v>
      </c>
      <c r="Q690" s="73" t="n">
        <v>1.085</v>
      </c>
      <c r="R690" s="72" t="n">
        <f aca="false">S690</f>
        <v>960.3</v>
      </c>
      <c r="S690" s="72" t="n">
        <f aca="false">G690*T690</f>
        <v>960.3</v>
      </c>
      <c r="T690" s="92" t="n">
        <v>1.1</v>
      </c>
      <c r="U690" s="72" t="n">
        <f aca="false">I690*V690</f>
        <v>1538.8750134725</v>
      </c>
      <c r="V690" s="168" t="n">
        <f aca="false">H690*1.07</f>
        <v>1449.03485261064</v>
      </c>
      <c r="W690" s="169" t="n">
        <f aca="false">V690</f>
        <v>1449.03485261064</v>
      </c>
      <c r="X690" s="173" t="n">
        <f aca="false">W690*1.055</f>
        <v>1528.73176950423</v>
      </c>
    </row>
    <row r="691" customFormat="false" ht="14.1" hidden="false" customHeight="true" outlineLevel="0" collapsed="false">
      <c r="A691" s="252"/>
      <c r="B691" s="84" t="s">
        <v>683</v>
      </c>
      <c r="C691" s="71" t="n">
        <v>435.1963648032</v>
      </c>
      <c r="D691" s="128"/>
      <c r="E691" s="71" t="n">
        <f aca="false">C691*1.0582</f>
        <v>460.524793234746</v>
      </c>
      <c r="F691" s="71" t="n">
        <v>794</v>
      </c>
      <c r="G691" s="72" t="n">
        <v>873</v>
      </c>
      <c r="H691" s="91" t="n">
        <f aca="false">J691*I691</f>
        <v>1354.23818000995</v>
      </c>
      <c r="I691" s="73" t="n">
        <v>1.062</v>
      </c>
      <c r="J691" s="72" t="n">
        <f aca="false">K691*L691</f>
        <v>1275.177193983</v>
      </c>
      <c r="K691" s="73" t="n">
        <v>1.064</v>
      </c>
      <c r="L691" s="72" t="n">
        <f aca="false">M691*N691</f>
        <v>1198.474806375</v>
      </c>
      <c r="M691" s="71" t="n">
        <v>1.07</v>
      </c>
      <c r="N691" s="72" t="n">
        <f aca="false">O691*P691</f>
        <v>1120.0699125</v>
      </c>
      <c r="O691" s="73" t="n">
        <v>1.075</v>
      </c>
      <c r="P691" s="72" t="n">
        <f aca="false">Q691*R691</f>
        <v>1041.9255</v>
      </c>
      <c r="Q691" s="73" t="n">
        <v>1.085</v>
      </c>
      <c r="R691" s="72" t="n">
        <f aca="false">S691</f>
        <v>960.3</v>
      </c>
      <c r="S691" s="72" t="n">
        <f aca="false">G691*T691</f>
        <v>960.3</v>
      </c>
      <c r="T691" s="92" t="n">
        <v>1.1</v>
      </c>
      <c r="U691" s="72" t="n">
        <f aca="false">I691*V691</f>
        <v>1538.8750134725</v>
      </c>
      <c r="V691" s="168" t="n">
        <f aca="false">H691*1.07</f>
        <v>1449.03485261064</v>
      </c>
      <c r="W691" s="169" t="n">
        <f aca="false">V691</f>
        <v>1449.03485261064</v>
      </c>
      <c r="X691" s="173" t="n">
        <f aca="false">W691*1.055</f>
        <v>1528.73176950423</v>
      </c>
    </row>
    <row r="692" customFormat="false" ht="14.1" hidden="false" customHeight="true" outlineLevel="0" collapsed="false">
      <c r="A692" s="252"/>
      <c r="B692" s="84" t="s">
        <v>766</v>
      </c>
      <c r="C692" s="71" t="n">
        <v>435.1963648032</v>
      </c>
      <c r="D692" s="128"/>
      <c r="E692" s="71" t="n">
        <f aca="false">C692*1.0582</f>
        <v>460.524793234746</v>
      </c>
      <c r="F692" s="71" t="n">
        <v>794</v>
      </c>
      <c r="G692" s="72" t="n">
        <v>873</v>
      </c>
      <c r="H692" s="91" t="n">
        <f aca="false">J692*I692</f>
        <v>1354.23818000995</v>
      </c>
      <c r="I692" s="73" t="n">
        <v>1.062</v>
      </c>
      <c r="J692" s="72" t="n">
        <f aca="false">K692*L692</f>
        <v>1275.177193983</v>
      </c>
      <c r="K692" s="73" t="n">
        <v>1.064</v>
      </c>
      <c r="L692" s="72" t="n">
        <f aca="false">M692*N692</f>
        <v>1198.474806375</v>
      </c>
      <c r="M692" s="71" t="n">
        <v>1.07</v>
      </c>
      <c r="N692" s="72" t="n">
        <f aca="false">O692*P692</f>
        <v>1120.0699125</v>
      </c>
      <c r="O692" s="73" t="n">
        <v>1.075</v>
      </c>
      <c r="P692" s="72" t="n">
        <f aca="false">Q692*R692</f>
        <v>1041.9255</v>
      </c>
      <c r="Q692" s="73" t="n">
        <v>1.085</v>
      </c>
      <c r="R692" s="72" t="n">
        <f aca="false">S692</f>
        <v>960.3</v>
      </c>
      <c r="S692" s="72" t="n">
        <f aca="false">G692*T692</f>
        <v>960.3</v>
      </c>
      <c r="T692" s="92" t="n">
        <v>1.1</v>
      </c>
      <c r="U692" s="72" t="n">
        <f aca="false">I692*V692</f>
        <v>1538.8750134725</v>
      </c>
      <c r="V692" s="168" t="n">
        <f aca="false">H692*1.07</f>
        <v>1449.03485261064</v>
      </c>
      <c r="W692" s="169" t="n">
        <f aca="false">V692</f>
        <v>1449.03485261064</v>
      </c>
      <c r="X692" s="173" t="n">
        <f aca="false">W692*1.055</f>
        <v>1528.73176950423</v>
      </c>
    </row>
    <row r="693" customFormat="false" ht="14.1" hidden="false" customHeight="true" outlineLevel="0" collapsed="false">
      <c r="A693" s="252"/>
      <c r="B693" s="84" t="s">
        <v>799</v>
      </c>
      <c r="C693" s="71" t="n">
        <v>217.5981824016</v>
      </c>
      <c r="D693" s="128"/>
      <c r="E693" s="71" t="n">
        <f aca="false">C693*1.0582</f>
        <v>230.262396617373</v>
      </c>
      <c r="F693" s="71" t="n">
        <v>578</v>
      </c>
      <c r="G693" s="72" t="n">
        <v>636</v>
      </c>
      <c r="H693" s="91" t="n">
        <f aca="false">J693*I693</f>
        <v>987.156853074</v>
      </c>
      <c r="I693" s="73" t="n">
        <v>1.062</v>
      </c>
      <c r="J693" s="72" t="n">
        <f aca="false">K693*L693</f>
        <v>929.526227</v>
      </c>
      <c r="K693" s="73" t="n">
        <v>1.064</v>
      </c>
      <c r="L693" s="72" t="n">
        <f aca="false">M693*N693</f>
        <v>873.614875</v>
      </c>
      <c r="M693" s="71" t="n">
        <v>1.07</v>
      </c>
      <c r="N693" s="72" t="n">
        <f aca="false">O693*P693</f>
        <v>816.4625</v>
      </c>
      <c r="O693" s="73" t="n">
        <v>1.075</v>
      </c>
      <c r="P693" s="72" t="n">
        <f aca="false">Q693*R693</f>
        <v>759.5</v>
      </c>
      <c r="Q693" s="73" t="n">
        <v>1.085</v>
      </c>
      <c r="R693" s="72" t="n">
        <v>700</v>
      </c>
      <c r="S693" s="72" t="n">
        <f aca="false">G693*T693</f>
        <v>699.6</v>
      </c>
      <c r="T693" s="92" t="n">
        <v>1.1</v>
      </c>
      <c r="U693" s="72" t="n">
        <f aca="false">I693*V693</f>
        <v>1121.74581842211</v>
      </c>
      <c r="V693" s="168" t="n">
        <f aca="false">H693*1.07</f>
        <v>1056.25783278918</v>
      </c>
      <c r="W693" s="169" t="n">
        <f aca="false">V693</f>
        <v>1056.25783278918</v>
      </c>
      <c r="X693" s="173" t="n">
        <f aca="false">W693*1.055</f>
        <v>1114.35201359259</v>
      </c>
    </row>
    <row r="694" customFormat="false" ht="14.1" hidden="false" customHeight="true" outlineLevel="0" collapsed="false">
      <c r="A694" s="252"/>
      <c r="B694" s="84" t="s">
        <v>684</v>
      </c>
      <c r="C694" s="71"/>
      <c r="D694" s="128"/>
      <c r="E694" s="71"/>
      <c r="F694" s="71"/>
      <c r="G694" s="72"/>
      <c r="H694" s="91" t="n">
        <f aca="false">J694*I694</f>
        <v>1354.1536512</v>
      </c>
      <c r="I694" s="73" t="n">
        <v>1.062</v>
      </c>
      <c r="J694" s="72" t="n">
        <f aca="false">K694*L694</f>
        <v>1275.0976</v>
      </c>
      <c r="K694" s="73" t="n">
        <v>1.064</v>
      </c>
      <c r="L694" s="72" t="n">
        <f aca="false">M694*N694</f>
        <v>1198.4</v>
      </c>
      <c r="M694" s="71" t="n">
        <v>1.07</v>
      </c>
      <c r="N694" s="72" t="n">
        <v>1120</v>
      </c>
      <c r="O694" s="73"/>
      <c r="P694" s="72"/>
      <c r="Q694" s="73"/>
      <c r="R694" s="72"/>
      <c r="S694" s="72"/>
      <c r="T694" s="92"/>
      <c r="U694" s="72"/>
      <c r="V694" s="168" t="n">
        <f aca="false">H694*1.07</f>
        <v>1448.944406784</v>
      </c>
      <c r="W694" s="169" t="n">
        <f aca="false">V694</f>
        <v>1448.944406784</v>
      </c>
      <c r="X694" s="173" t="n">
        <f aca="false">W694*1.055</f>
        <v>1528.63634915712</v>
      </c>
    </row>
    <row r="695" customFormat="false" ht="14.1" hidden="false" customHeight="true" outlineLevel="0" collapsed="false">
      <c r="A695" s="253"/>
      <c r="B695" s="62" t="s">
        <v>800</v>
      </c>
      <c r="C695" s="62"/>
      <c r="D695" s="62"/>
      <c r="E695" s="62"/>
      <c r="F695" s="62"/>
      <c r="G695" s="62"/>
      <c r="H695" s="62"/>
      <c r="I695" s="62"/>
      <c r="J695" s="62"/>
      <c r="K695" s="73"/>
      <c r="L695" s="72"/>
      <c r="M695" s="71"/>
      <c r="N695" s="72"/>
      <c r="O695" s="73"/>
      <c r="P695" s="72"/>
      <c r="Q695" s="73"/>
      <c r="R695" s="72"/>
      <c r="S695" s="72"/>
      <c r="T695" s="92"/>
      <c r="U695" s="72"/>
      <c r="V695" s="75"/>
      <c r="X695" s="173"/>
    </row>
    <row r="696" customFormat="false" ht="14.1" hidden="false" customHeight="true" outlineLevel="0" collapsed="false">
      <c r="A696" s="253"/>
      <c r="B696" s="122" t="s">
        <v>801</v>
      </c>
      <c r="C696" s="254"/>
      <c r="D696" s="254"/>
      <c r="E696" s="254"/>
      <c r="F696" s="254"/>
      <c r="G696" s="254"/>
      <c r="H696" s="91" t="n">
        <f aca="false">J696*I696</f>
        <v>373.824</v>
      </c>
      <c r="I696" s="73" t="n">
        <v>1.062</v>
      </c>
      <c r="J696" s="255" t="s">
        <v>802</v>
      </c>
      <c r="K696" s="73"/>
      <c r="L696" s="72"/>
      <c r="M696" s="71"/>
      <c r="N696" s="72"/>
      <c r="O696" s="73"/>
      <c r="P696" s="72"/>
      <c r="Q696" s="73"/>
      <c r="R696" s="72"/>
      <c r="S696" s="72"/>
      <c r="T696" s="92"/>
      <c r="U696" s="72"/>
      <c r="V696" s="168" t="n">
        <f aca="false">H696*1.07</f>
        <v>399.99168</v>
      </c>
      <c r="W696" s="169" t="n">
        <f aca="false">V696</f>
        <v>399.99168</v>
      </c>
      <c r="X696" s="173" t="n">
        <f aca="false">W696*1.055</f>
        <v>421.9912224</v>
      </c>
    </row>
    <row r="697" customFormat="false" ht="15.75" hidden="false" customHeight="true" outlineLevel="0" collapsed="false">
      <c r="A697" s="253"/>
      <c r="B697" s="122" t="s">
        <v>803</v>
      </c>
      <c r="C697" s="256"/>
      <c r="D697" s="256"/>
      <c r="E697" s="256"/>
      <c r="F697" s="256"/>
      <c r="G697" s="256"/>
      <c r="H697" s="91" t="n">
        <f aca="false">J697*I697</f>
        <v>252.756</v>
      </c>
      <c r="I697" s="73" t="n">
        <v>1.062</v>
      </c>
      <c r="J697" s="255" t="s">
        <v>804</v>
      </c>
      <c r="K697" s="73"/>
      <c r="L697" s="72"/>
      <c r="M697" s="71"/>
      <c r="N697" s="72"/>
      <c r="O697" s="73"/>
      <c r="P697" s="72"/>
      <c r="Q697" s="73"/>
      <c r="R697" s="72"/>
      <c r="S697" s="72"/>
      <c r="T697" s="92"/>
      <c r="U697" s="72"/>
      <c r="V697" s="168" t="n">
        <f aca="false">H697*1.07</f>
        <v>270.44892</v>
      </c>
      <c r="W697" s="169" t="n">
        <f aca="false">V697</f>
        <v>270.44892</v>
      </c>
      <c r="X697" s="173" t="n">
        <f aca="false">W697*1.055</f>
        <v>285.3236106</v>
      </c>
    </row>
    <row r="698" customFormat="false" ht="17.25" hidden="false" customHeight="true" outlineLevel="0" collapsed="false">
      <c r="A698" s="253"/>
      <c r="B698" s="122" t="s">
        <v>805</v>
      </c>
      <c r="C698" s="256"/>
      <c r="D698" s="256"/>
      <c r="E698" s="256"/>
      <c r="F698" s="256"/>
      <c r="G698" s="256"/>
      <c r="H698" s="91" t="n">
        <f aca="false">J698*I698</f>
        <v>676.494</v>
      </c>
      <c r="I698" s="73" t="n">
        <v>1.062</v>
      </c>
      <c r="J698" s="255" t="s">
        <v>806</v>
      </c>
      <c r="K698" s="73"/>
      <c r="L698" s="72"/>
      <c r="M698" s="71"/>
      <c r="N698" s="72"/>
      <c r="O698" s="73"/>
      <c r="P698" s="72"/>
      <c r="Q698" s="73"/>
      <c r="R698" s="72"/>
      <c r="S698" s="72"/>
      <c r="T698" s="92"/>
      <c r="U698" s="72"/>
      <c r="V698" s="168" t="n">
        <f aca="false">H698*1.07</f>
        <v>723.84858</v>
      </c>
      <c r="W698" s="169" t="n">
        <f aca="false">V698</f>
        <v>723.84858</v>
      </c>
      <c r="X698" s="173" t="n">
        <f aca="false">W698*1.055</f>
        <v>763.6602519</v>
      </c>
    </row>
    <row r="699" customFormat="false" ht="15" hidden="false" customHeight="true" outlineLevel="0" collapsed="false">
      <c r="A699" s="253"/>
      <c r="B699" s="122" t="s">
        <v>807</v>
      </c>
      <c r="C699" s="256"/>
      <c r="D699" s="256"/>
      <c r="E699" s="256"/>
      <c r="F699" s="256"/>
      <c r="G699" s="256"/>
      <c r="H699" s="91" t="n">
        <f aca="false">J699*I699</f>
        <v>561.798</v>
      </c>
      <c r="I699" s="73" t="n">
        <v>1.062</v>
      </c>
      <c r="J699" s="255" t="s">
        <v>808</v>
      </c>
      <c r="K699" s="73"/>
      <c r="L699" s="72"/>
      <c r="M699" s="71"/>
      <c r="N699" s="72"/>
      <c r="O699" s="73"/>
      <c r="P699" s="72"/>
      <c r="Q699" s="73"/>
      <c r="R699" s="72"/>
      <c r="S699" s="72"/>
      <c r="T699" s="92"/>
      <c r="U699" s="72"/>
      <c r="V699" s="168" t="n">
        <f aca="false">H699*1.07</f>
        <v>601.12386</v>
      </c>
      <c r="W699" s="169" t="n">
        <f aca="false">V699</f>
        <v>601.12386</v>
      </c>
      <c r="X699" s="173" t="n">
        <f aca="false">W699*1.055</f>
        <v>634.1856723</v>
      </c>
    </row>
    <row r="700" customFormat="false" ht="17.25" hidden="false" customHeight="true" outlineLevel="0" collapsed="false">
      <c r="A700" s="253"/>
      <c r="B700" s="122" t="s">
        <v>809</v>
      </c>
      <c r="C700" s="257"/>
      <c r="D700" s="257"/>
      <c r="E700" s="257"/>
      <c r="F700" s="257"/>
      <c r="G700" s="257"/>
      <c r="H700" s="91" t="n">
        <f aca="false">J700*I700</f>
        <v>773.136</v>
      </c>
      <c r="I700" s="73" t="n">
        <v>1.062</v>
      </c>
      <c r="J700" s="255" t="s">
        <v>810</v>
      </c>
      <c r="K700" s="73"/>
      <c r="L700" s="72"/>
      <c r="M700" s="71"/>
      <c r="N700" s="72"/>
      <c r="O700" s="73"/>
      <c r="P700" s="72"/>
      <c r="Q700" s="73"/>
      <c r="R700" s="72"/>
      <c r="S700" s="72"/>
      <c r="T700" s="92"/>
      <c r="U700" s="72"/>
      <c r="V700" s="168" t="n">
        <f aca="false">H700*1.07</f>
        <v>827.25552</v>
      </c>
      <c r="W700" s="169" t="n">
        <f aca="false">V700</f>
        <v>827.25552</v>
      </c>
      <c r="X700" s="173" t="n">
        <f aca="false">W700*1.055</f>
        <v>872.7545736</v>
      </c>
    </row>
    <row r="701" customFormat="false" ht="14.1" hidden="false" customHeight="true" outlineLevel="0" collapsed="false">
      <c r="A701" s="253"/>
      <c r="B701" s="258" t="s">
        <v>811</v>
      </c>
      <c r="C701" s="125"/>
      <c r="D701" s="125"/>
      <c r="E701" s="125"/>
      <c r="F701" s="125"/>
      <c r="G701" s="125"/>
      <c r="H701" s="91" t="n">
        <f aca="false">J701*I701</f>
        <v>351.522</v>
      </c>
      <c r="I701" s="73" t="n">
        <v>1.062</v>
      </c>
      <c r="J701" s="259" t="s">
        <v>812</v>
      </c>
      <c r="K701" s="73"/>
      <c r="L701" s="72"/>
      <c r="M701" s="71"/>
      <c r="N701" s="72"/>
      <c r="O701" s="73"/>
      <c r="P701" s="72"/>
      <c r="Q701" s="73"/>
      <c r="R701" s="72"/>
      <c r="S701" s="72"/>
      <c r="T701" s="92"/>
      <c r="U701" s="72"/>
      <c r="V701" s="168" t="n">
        <f aca="false">H701*1.07</f>
        <v>376.12854</v>
      </c>
      <c r="W701" s="169" t="n">
        <f aca="false">V701</f>
        <v>376.12854</v>
      </c>
      <c r="X701" s="173" t="n">
        <f aca="false">W701*1.055</f>
        <v>396.8156097</v>
      </c>
    </row>
    <row r="702" customFormat="false" ht="14.1" hidden="false" customHeight="true" outlineLevel="0" collapsed="false">
      <c r="A702" s="253"/>
      <c r="B702" s="258" t="s">
        <v>813</v>
      </c>
      <c r="C702" s="125"/>
      <c r="D702" s="125"/>
      <c r="E702" s="125"/>
      <c r="F702" s="125"/>
      <c r="G702" s="125"/>
      <c r="H702" s="91" t="n">
        <f aca="false">J702*I702</f>
        <v>1264.842</v>
      </c>
      <c r="I702" s="73" t="n">
        <v>1.062</v>
      </c>
      <c r="J702" s="259" t="s">
        <v>814</v>
      </c>
      <c r="K702" s="73"/>
      <c r="L702" s="72"/>
      <c r="M702" s="71"/>
      <c r="N702" s="72"/>
      <c r="O702" s="73"/>
      <c r="P702" s="72"/>
      <c r="Q702" s="73"/>
      <c r="R702" s="72"/>
      <c r="S702" s="72"/>
      <c r="T702" s="92"/>
      <c r="U702" s="72"/>
      <c r="V702" s="168" t="n">
        <f aca="false">H702*1.07</f>
        <v>1353.38094</v>
      </c>
      <c r="W702" s="169" t="n">
        <f aca="false">V702</f>
        <v>1353.38094</v>
      </c>
      <c r="X702" s="173" t="n">
        <f aca="false">W702*1.055-1</f>
        <v>1426.8168917</v>
      </c>
    </row>
    <row r="703" customFormat="false" ht="14.1" hidden="false" customHeight="true" outlineLevel="0" collapsed="false">
      <c r="A703" s="253"/>
      <c r="B703" s="258" t="s">
        <v>815</v>
      </c>
      <c r="C703" s="125"/>
      <c r="D703" s="125"/>
      <c r="E703" s="125"/>
      <c r="F703" s="125"/>
      <c r="G703" s="125"/>
      <c r="H703" s="91" t="n">
        <f aca="false">J703*I703</f>
        <v>602.154</v>
      </c>
      <c r="I703" s="73" t="n">
        <v>1.062</v>
      </c>
      <c r="J703" s="259" t="s">
        <v>816</v>
      </c>
      <c r="K703" s="73"/>
      <c r="L703" s="72"/>
      <c r="M703" s="71"/>
      <c r="N703" s="72"/>
      <c r="O703" s="73"/>
      <c r="P703" s="72"/>
      <c r="Q703" s="73"/>
      <c r="R703" s="72"/>
      <c r="S703" s="72"/>
      <c r="T703" s="92"/>
      <c r="U703" s="72"/>
      <c r="V703" s="168" t="n">
        <f aca="false">H703*1.07</f>
        <v>644.30478</v>
      </c>
      <c r="W703" s="169" t="n">
        <f aca="false">V703</f>
        <v>644.30478</v>
      </c>
      <c r="X703" s="173" t="n">
        <f aca="false">W703*1.055-1</f>
        <v>678.7415429</v>
      </c>
    </row>
    <row r="704" customFormat="false" ht="14.1" hidden="false" customHeight="true" outlineLevel="0" collapsed="false">
      <c r="A704" s="253"/>
      <c r="B704" s="258" t="s">
        <v>817</v>
      </c>
      <c r="C704" s="125"/>
      <c r="D704" s="125"/>
      <c r="E704" s="125"/>
      <c r="F704" s="125"/>
      <c r="G704" s="125"/>
      <c r="H704" s="91" t="n">
        <f aca="false">J704*I704</f>
        <v>958.986</v>
      </c>
      <c r="I704" s="73" t="n">
        <v>1.062</v>
      </c>
      <c r="J704" s="259" t="s">
        <v>818</v>
      </c>
      <c r="K704" s="73"/>
      <c r="L704" s="72"/>
      <c r="M704" s="71"/>
      <c r="N704" s="72"/>
      <c r="O704" s="73"/>
      <c r="P704" s="72"/>
      <c r="Q704" s="73"/>
      <c r="R704" s="72"/>
      <c r="S704" s="72"/>
      <c r="T704" s="92"/>
      <c r="U704" s="72"/>
      <c r="V704" s="168" t="n">
        <f aca="false">H704*1.07</f>
        <v>1026.11502</v>
      </c>
      <c r="W704" s="169" t="n">
        <f aca="false">V704</f>
        <v>1026.11502</v>
      </c>
      <c r="X704" s="173" t="n">
        <f aca="false">W704*1.055-1</f>
        <v>1081.5513461</v>
      </c>
    </row>
    <row r="705" customFormat="false" ht="14.1" hidden="false" customHeight="true" outlineLevel="0" collapsed="false">
      <c r="A705" s="253"/>
      <c r="B705" s="258" t="s">
        <v>819</v>
      </c>
      <c r="C705" s="125"/>
      <c r="D705" s="125"/>
      <c r="E705" s="125"/>
      <c r="F705" s="125"/>
      <c r="G705" s="125"/>
      <c r="H705" s="91" t="n">
        <f aca="false">J705*I705</f>
        <v>936.684</v>
      </c>
      <c r="I705" s="73" t="n">
        <v>1.062</v>
      </c>
      <c r="J705" s="259" t="s">
        <v>820</v>
      </c>
      <c r="K705" s="73"/>
      <c r="L705" s="72"/>
      <c r="M705" s="71"/>
      <c r="N705" s="72"/>
      <c r="O705" s="73"/>
      <c r="P705" s="72"/>
      <c r="Q705" s="73"/>
      <c r="R705" s="72"/>
      <c r="S705" s="72"/>
      <c r="T705" s="92"/>
      <c r="U705" s="72"/>
      <c r="V705" s="168" t="n">
        <f aca="false">H705*1.07</f>
        <v>1002.25188</v>
      </c>
      <c r="W705" s="169" t="n">
        <f aca="false">V705</f>
        <v>1002.25188</v>
      </c>
      <c r="X705" s="173" t="n">
        <f aca="false">W705*1.055</f>
        <v>1057.3757334</v>
      </c>
    </row>
    <row r="706" s="86" customFormat="true" ht="30" hidden="false" customHeight="true" outlineLevel="0" collapsed="false">
      <c r="A706" s="122" t="s">
        <v>821</v>
      </c>
      <c r="B706" s="62" t="s">
        <v>822</v>
      </c>
      <c r="C706" s="62"/>
      <c r="D706" s="62"/>
      <c r="E706" s="62"/>
      <c r="F706" s="62"/>
      <c r="G706" s="62"/>
      <c r="H706" s="62"/>
      <c r="I706" s="62"/>
      <c r="J706" s="62"/>
      <c r="K706" s="71"/>
      <c r="L706" s="72"/>
      <c r="M706" s="71"/>
      <c r="N706" s="72"/>
      <c r="O706" s="73"/>
      <c r="P706" s="72"/>
      <c r="Q706" s="73"/>
      <c r="R706" s="72"/>
      <c r="S706" s="72"/>
      <c r="T706" s="92"/>
      <c r="U706" s="72"/>
      <c r="V706" s="75"/>
      <c r="X706" s="173"/>
    </row>
    <row r="707" customFormat="false" ht="14.25" hidden="false" customHeight="true" outlineLevel="0" collapsed="false">
      <c r="A707" s="122" t="s">
        <v>823</v>
      </c>
      <c r="B707" s="69" t="s">
        <v>824</v>
      </c>
      <c r="C707" s="71" t="n">
        <v>3621.94738895808</v>
      </c>
      <c r="D707" s="128"/>
      <c r="E707" s="71" t="n">
        <f aca="false">C707*1.0582</f>
        <v>3832.74472699544</v>
      </c>
      <c r="F707" s="71" t="n">
        <v>6605</v>
      </c>
      <c r="G707" s="72" t="n">
        <v>7266</v>
      </c>
      <c r="H707" s="91" t="n">
        <f aca="false">J707*I707</f>
        <v>11271.9210380293</v>
      </c>
      <c r="I707" s="73" t="n">
        <v>1.062</v>
      </c>
      <c r="J707" s="72" t="n">
        <f aca="false">K707*L707</f>
        <v>10613.86161773</v>
      </c>
      <c r="K707" s="73" t="n">
        <v>1.064</v>
      </c>
      <c r="L707" s="72" t="n">
        <f aca="false">M707*N707</f>
        <v>9975.43385125</v>
      </c>
      <c r="M707" s="71" t="n">
        <v>1.07</v>
      </c>
      <c r="N707" s="72" t="n">
        <f aca="false">O707*P707</f>
        <v>9322.835375</v>
      </c>
      <c r="O707" s="73" t="n">
        <v>1.075</v>
      </c>
      <c r="P707" s="72" t="n">
        <f aca="false">Q707*R707</f>
        <v>8672.405</v>
      </c>
      <c r="Q707" s="73" t="n">
        <v>1.085</v>
      </c>
      <c r="R707" s="72" t="n">
        <v>7993</v>
      </c>
      <c r="S707" s="72" t="n">
        <f aca="false">G707*T707</f>
        <v>7992.6</v>
      </c>
      <c r="T707" s="92" t="n">
        <v>1.1</v>
      </c>
      <c r="U707" s="72" t="n">
        <f aca="false">I707*V707</f>
        <v>12808.7347523542</v>
      </c>
      <c r="V707" s="168" t="n">
        <f aca="false">H707*1.07</f>
        <v>12060.9555106913</v>
      </c>
      <c r="W707" s="169" t="n">
        <f aca="false">V707</f>
        <v>12060.9555106913</v>
      </c>
      <c r="X707" s="173" t="n">
        <f aca="false">W707*1.055</f>
        <v>12724.3080637793</v>
      </c>
    </row>
    <row r="708" customFormat="false" ht="13.8" hidden="false" customHeight="false" outlineLevel="0" collapsed="false">
      <c r="A708" s="122" t="s">
        <v>825</v>
      </c>
      <c r="B708" s="69" t="s">
        <v>826</v>
      </c>
      <c r="C708" s="71" t="n">
        <v>502.16092329312</v>
      </c>
      <c r="D708" s="128"/>
      <c r="E708" s="71" t="n">
        <f aca="false">C708*1.0582</f>
        <v>531.38668902878</v>
      </c>
      <c r="F708" s="71" t="n">
        <v>916</v>
      </c>
      <c r="G708" s="72" t="n">
        <v>1008</v>
      </c>
      <c r="H708" s="91" t="n">
        <f aca="false">J708*I708</f>
        <v>1563.93850008438</v>
      </c>
      <c r="I708" s="73" t="n">
        <v>1.062</v>
      </c>
      <c r="J708" s="72" t="n">
        <f aca="false">K708*L708</f>
        <v>1472.63512249</v>
      </c>
      <c r="K708" s="73" t="n">
        <v>1.064</v>
      </c>
      <c r="L708" s="72" t="n">
        <f aca="false">M708*N708</f>
        <v>1384.05556625</v>
      </c>
      <c r="M708" s="71" t="n">
        <v>1.07</v>
      </c>
      <c r="N708" s="72" t="n">
        <f aca="false">O708*P708</f>
        <v>1293.509875</v>
      </c>
      <c r="O708" s="73" t="n">
        <v>1.075</v>
      </c>
      <c r="P708" s="72" t="n">
        <f aca="false">Q708*R708</f>
        <v>1203.265</v>
      </c>
      <c r="Q708" s="73" t="n">
        <v>1.085</v>
      </c>
      <c r="R708" s="72" t="n">
        <v>1109</v>
      </c>
      <c r="S708" s="72" t="n">
        <f aca="false">G708*T708</f>
        <v>1108.8</v>
      </c>
      <c r="T708" s="92" t="n">
        <v>1.1</v>
      </c>
      <c r="U708" s="72" t="n">
        <f aca="false">I708*V708</f>
        <v>1777.16587518588</v>
      </c>
      <c r="V708" s="168" t="n">
        <f aca="false">H708*1.07</f>
        <v>1673.41419509029</v>
      </c>
      <c r="W708" s="169" t="n">
        <f aca="false">V708</f>
        <v>1673.41419509029</v>
      </c>
      <c r="X708" s="173" t="n">
        <f aca="false">W708*1.055</f>
        <v>1765.45197582025</v>
      </c>
    </row>
    <row r="709" customFormat="false" ht="31.5" hidden="false" customHeight="true" outlineLevel="0" collapsed="false">
      <c r="A709" s="122" t="s">
        <v>827</v>
      </c>
      <c r="B709" s="62" t="s">
        <v>828</v>
      </c>
      <c r="C709" s="62"/>
      <c r="D709" s="62"/>
      <c r="E709" s="62"/>
      <c r="F709" s="62"/>
      <c r="G709" s="62"/>
      <c r="H709" s="62"/>
      <c r="I709" s="62"/>
      <c r="J709" s="62"/>
      <c r="K709" s="73"/>
      <c r="L709" s="72"/>
      <c r="M709" s="71" t="n">
        <v>1.07</v>
      </c>
      <c r="N709" s="72" t="n">
        <f aca="false">O709*P709</f>
        <v>449.054375</v>
      </c>
      <c r="O709" s="73" t="n">
        <v>1.075</v>
      </c>
      <c r="P709" s="72" t="n">
        <f aca="false">Q709*R709</f>
        <v>417.725</v>
      </c>
      <c r="Q709" s="73" t="n">
        <v>1.085</v>
      </c>
      <c r="R709" s="72" t="n">
        <v>385</v>
      </c>
      <c r="S709" s="72" t="n">
        <f aca="false">G709*T709</f>
        <v>0</v>
      </c>
      <c r="T709" s="92" t="n">
        <v>1.1</v>
      </c>
      <c r="U709" s="72" t="n">
        <f aca="false">I709*V709</f>
        <v>0</v>
      </c>
      <c r="V709" s="75"/>
      <c r="X709" s="173"/>
    </row>
    <row r="710" customFormat="false" ht="13.8" hidden="false" customHeight="false" outlineLevel="0" collapsed="false">
      <c r="A710" s="122" t="s">
        <v>829</v>
      </c>
      <c r="B710" s="260" t="s">
        <v>830</v>
      </c>
      <c r="C710" s="69" t="s">
        <v>831</v>
      </c>
      <c r="D710" s="70" t="e">
        <f aca="false">#REF!*1.55</f>
        <v>#REF!</v>
      </c>
      <c r="E710" s="71" t="e">
        <f aca="false">ROUND(D710,0)</f>
        <v>#REF!</v>
      </c>
      <c r="F710" s="71" t="e">
        <f aca="false">E710*1.092</f>
        <v>#REF!</v>
      </c>
      <c r="G710" s="72" t="n">
        <v>513</v>
      </c>
      <c r="H710" s="91" t="n">
        <f aca="false">J710*I710</f>
        <v>291.531744</v>
      </c>
      <c r="I710" s="73" t="n">
        <v>1.062</v>
      </c>
      <c r="J710" s="72" t="n">
        <f aca="false">K710*L710</f>
        <v>274.512</v>
      </c>
      <c r="K710" s="73" t="n">
        <v>1.064</v>
      </c>
      <c r="L710" s="72" t="n">
        <v>258</v>
      </c>
      <c r="M710" s="71" t="n">
        <v>1.07</v>
      </c>
      <c r="N710" s="72" t="n">
        <f aca="false">O710*P710</f>
        <v>657.8355</v>
      </c>
      <c r="O710" s="73" t="n">
        <v>1.075</v>
      </c>
      <c r="P710" s="72" t="n">
        <f aca="false">Q710*R710</f>
        <v>611.94</v>
      </c>
      <c r="Q710" s="73" t="n">
        <v>1.085</v>
      </c>
      <c r="R710" s="72" t="n">
        <v>564</v>
      </c>
      <c r="S710" s="72" t="n">
        <f aca="false">G710*T710</f>
        <v>564.3</v>
      </c>
      <c r="T710" s="92" t="n">
        <v>1.1</v>
      </c>
      <c r="U710" s="72" t="n">
        <f aca="false">I710*V710</f>
        <v>331.27918197696</v>
      </c>
      <c r="V710" s="168" t="n">
        <f aca="false">H710*1.07</f>
        <v>311.93896608</v>
      </c>
      <c r="W710" s="169" t="n">
        <f aca="false">V710</f>
        <v>311.93896608</v>
      </c>
      <c r="X710" s="173" t="n">
        <f aca="false">W710*1.055</f>
        <v>329.0956092144</v>
      </c>
    </row>
    <row r="711" customFormat="false" ht="15" hidden="false" customHeight="true" outlineLevel="0" collapsed="false">
      <c r="A711" s="261" t="s">
        <v>832</v>
      </c>
      <c r="B711" s="262" t="s">
        <v>833</v>
      </c>
      <c r="C711" s="78" t="s">
        <v>834</v>
      </c>
      <c r="D711" s="70" t="e">
        <f aca="false">#REF!*1.55</f>
        <v>#REF!</v>
      </c>
      <c r="E711" s="71" t="e">
        <f aca="false">ROUND(D711,0)</f>
        <v>#REF!</v>
      </c>
      <c r="F711" s="71" t="e">
        <f aca="false">E711*1.092</f>
        <v>#REF!</v>
      </c>
      <c r="G711" s="72" t="n">
        <v>394</v>
      </c>
      <c r="H711" s="91" t="n">
        <f aca="false">J711*I711</f>
        <v>1814.728608</v>
      </c>
      <c r="I711" s="73" t="n">
        <v>1.062</v>
      </c>
      <c r="J711" s="72" t="n">
        <f aca="false">K711*L711</f>
        <v>1708.784</v>
      </c>
      <c r="K711" s="73" t="n">
        <v>1.064</v>
      </c>
      <c r="L711" s="72" t="n">
        <v>1606</v>
      </c>
      <c r="M711" s="71" t="n">
        <v>1.07</v>
      </c>
      <c r="N711" s="72" t="n">
        <f aca="false">O711*P711</f>
        <v>505.040375</v>
      </c>
      <c r="O711" s="73" t="n">
        <v>1.075</v>
      </c>
      <c r="P711" s="72" t="n">
        <f aca="false">Q711*R711</f>
        <v>469.805</v>
      </c>
      <c r="Q711" s="73" t="n">
        <v>1.085</v>
      </c>
      <c r="R711" s="72" t="n">
        <v>433</v>
      </c>
      <c r="S711" s="72" t="n">
        <f aca="false">G711*T711</f>
        <v>433.4</v>
      </c>
      <c r="T711" s="92" t="n">
        <v>1.1</v>
      </c>
      <c r="U711" s="72" t="n">
        <f aca="false">I711*V711</f>
        <v>2062.14870641472</v>
      </c>
      <c r="V711" s="168" t="n">
        <f aca="false">H711*1.07</f>
        <v>1941.75961056</v>
      </c>
      <c r="W711" s="169" t="n">
        <f aca="false">V711</f>
        <v>1941.75961056</v>
      </c>
      <c r="X711" s="173" t="n">
        <f aca="false">W711*1.055</f>
        <v>2048.5563891408</v>
      </c>
    </row>
    <row r="712" customFormat="false" ht="13.8" hidden="false" customHeight="false" outlineLevel="0" collapsed="false">
      <c r="A712" s="261" t="s">
        <v>835</v>
      </c>
      <c r="B712" s="262" t="s">
        <v>836</v>
      </c>
      <c r="C712" s="78" t="s">
        <v>837</v>
      </c>
      <c r="D712" s="70" t="e">
        <f aca="false">#REF!*1.55</f>
        <v>#REF!</v>
      </c>
      <c r="E712" s="71" t="e">
        <f aca="false">ROUND(D712,0)</f>
        <v>#REF!</v>
      </c>
      <c r="F712" s="71" t="e">
        <f aca="false">E712*1.092</f>
        <v>#REF!</v>
      </c>
      <c r="G712" s="72" t="n">
        <v>1661</v>
      </c>
      <c r="H712" s="127" t="n">
        <f aca="false">J712*I712</f>
        <v>955.952928</v>
      </c>
      <c r="I712" s="73" t="n">
        <v>1.062</v>
      </c>
      <c r="J712" s="72" t="n">
        <f aca="false">K712*L712</f>
        <v>900.144</v>
      </c>
      <c r="K712" s="73" t="n">
        <v>1.064</v>
      </c>
      <c r="L712" s="72" t="n">
        <v>846</v>
      </c>
      <c r="M712" s="71" t="n">
        <v>1.07</v>
      </c>
      <c r="N712" s="72" t="n">
        <f aca="false">O712*P712</f>
        <v>2130.967125</v>
      </c>
      <c r="O712" s="73" t="n">
        <v>1.075</v>
      </c>
      <c r="P712" s="72" t="n">
        <f aca="false">Q712*R712</f>
        <v>1982.295</v>
      </c>
      <c r="Q712" s="73" t="n">
        <v>1.085</v>
      </c>
      <c r="R712" s="72" t="n">
        <v>1827</v>
      </c>
      <c r="S712" s="72" t="n">
        <f aca="false">G712*T712</f>
        <v>1827.1</v>
      </c>
      <c r="T712" s="92" t="n">
        <v>1.1</v>
      </c>
      <c r="U712" s="72" t="n">
        <f aca="false">I712*V712</f>
        <v>1086.28755020352</v>
      </c>
      <c r="V712" s="168" t="n">
        <f aca="false">H712*1.07</f>
        <v>1022.86963296</v>
      </c>
      <c r="W712" s="169" t="n">
        <f aca="false">V712</f>
        <v>1022.86963296</v>
      </c>
      <c r="X712" s="173" t="n">
        <f aca="false">W712*1.055</f>
        <v>1079.1274627728</v>
      </c>
    </row>
    <row r="713" customFormat="false" ht="27.6" hidden="false" customHeight="false" outlineLevel="0" collapsed="false">
      <c r="A713" s="122" t="s">
        <v>838</v>
      </c>
      <c r="B713" s="260" t="s">
        <v>839</v>
      </c>
      <c r="C713" s="69" t="s">
        <v>840</v>
      </c>
      <c r="D713" s="128"/>
      <c r="E713" s="128"/>
      <c r="F713" s="71"/>
      <c r="G713" s="72" t="n">
        <v>2200</v>
      </c>
      <c r="H713" s="127" t="n">
        <f aca="false">J713*I713</f>
        <v>1401.16032</v>
      </c>
      <c r="I713" s="73" t="n">
        <v>1.062</v>
      </c>
      <c r="J713" s="72" t="n">
        <f aca="false">K713*L713</f>
        <v>1319.36</v>
      </c>
      <c r="K713" s="73" t="n">
        <v>1.064</v>
      </c>
      <c r="L713" s="72" t="n">
        <v>1240</v>
      </c>
      <c r="M713" s="71" t="n">
        <v>1.07</v>
      </c>
      <c r="N713" s="72" t="n">
        <f aca="false">O713*P713</f>
        <v>2822.6275</v>
      </c>
      <c r="O713" s="73" t="n">
        <v>1.075</v>
      </c>
      <c r="P713" s="72" t="n">
        <f aca="false">Q713*R713</f>
        <v>2625.7</v>
      </c>
      <c r="Q713" s="73" t="n">
        <v>1.085</v>
      </c>
      <c r="R713" s="72" t="n">
        <v>2420</v>
      </c>
      <c r="S713" s="72" t="n">
        <f aca="false">G713*T713</f>
        <v>2420</v>
      </c>
      <c r="T713" s="92" t="n">
        <v>1.1</v>
      </c>
      <c r="U713" s="72" t="n">
        <f aca="false">I713*V713</f>
        <v>1592.1945180288</v>
      </c>
      <c r="V713" s="168" t="n">
        <f aca="false">H713*1.07</f>
        <v>1499.2415424</v>
      </c>
      <c r="W713" s="169" t="n">
        <f aca="false">V713</f>
        <v>1499.2415424</v>
      </c>
      <c r="X713" s="173" t="n">
        <f aca="false">W713*1.055-1</f>
        <v>1580.699827232</v>
      </c>
    </row>
    <row r="714" customFormat="false" ht="30" hidden="false" customHeight="true" outlineLevel="0" collapsed="false">
      <c r="A714" s="122" t="s">
        <v>841</v>
      </c>
      <c r="B714" s="263" t="s">
        <v>842</v>
      </c>
      <c r="C714" s="133" t="s">
        <v>843</v>
      </c>
      <c r="D714" s="132"/>
      <c r="E714" s="132"/>
      <c r="F714" s="107" t="n">
        <v>2000</v>
      </c>
      <c r="G714" s="106" t="n">
        <v>2200</v>
      </c>
      <c r="H714" s="104" t="n">
        <f aca="false">J714*I714</f>
        <v>1032.790752</v>
      </c>
      <c r="I714" s="105" t="n">
        <v>1.062</v>
      </c>
      <c r="J714" s="106" t="n">
        <f aca="false">K714*L714</f>
        <v>972.496</v>
      </c>
      <c r="K714" s="105" t="n">
        <v>1.064</v>
      </c>
      <c r="L714" s="106" t="n">
        <v>914</v>
      </c>
      <c r="M714" s="107" t="n">
        <v>1.07</v>
      </c>
      <c r="N714" s="106" t="n">
        <f aca="false">O714*P714</f>
        <v>2822.6275</v>
      </c>
      <c r="O714" s="105" t="n">
        <v>1.075</v>
      </c>
      <c r="P714" s="106" t="n">
        <f aca="false">Q714*R714</f>
        <v>2625.7</v>
      </c>
      <c r="Q714" s="105" t="n">
        <v>1.085</v>
      </c>
      <c r="R714" s="106" t="n">
        <f aca="false">S714</f>
        <v>2420</v>
      </c>
      <c r="S714" s="106" t="n">
        <f aca="false">G714*T714</f>
        <v>2420</v>
      </c>
      <c r="T714" s="157" t="n">
        <v>1.1</v>
      </c>
      <c r="U714" s="106" t="n">
        <f aca="false">I714*V714</f>
        <v>1173.60144312768</v>
      </c>
      <c r="V714" s="168" t="n">
        <f aca="false">H714*1.07</f>
        <v>1105.08610464</v>
      </c>
      <c r="W714" s="264" t="n">
        <f aca="false">V714</f>
        <v>1105.08610464</v>
      </c>
      <c r="X714" s="173" t="n">
        <f aca="false">W714*1.055</f>
        <v>1165.8658403952</v>
      </c>
    </row>
    <row r="715" customFormat="false" ht="27.9" hidden="false" customHeight="true" outlineLevel="0" collapsed="false">
      <c r="A715" s="122" t="s">
        <v>844</v>
      </c>
      <c r="B715" s="69" t="s">
        <v>845</v>
      </c>
      <c r="C715" s="69" t="s">
        <v>846</v>
      </c>
      <c r="D715" s="128"/>
      <c r="E715" s="128"/>
      <c r="F715" s="71" t="n">
        <v>2000</v>
      </c>
      <c r="G715" s="72" t="n">
        <v>2200</v>
      </c>
      <c r="H715" s="127" t="n">
        <f aca="false">J715*I715</f>
        <v>4311.957888</v>
      </c>
      <c r="I715" s="73" t="n">
        <v>1.062</v>
      </c>
      <c r="J715" s="72" t="n">
        <f aca="false">K715*L715</f>
        <v>4060.224</v>
      </c>
      <c r="K715" s="73" t="n">
        <v>1.064</v>
      </c>
      <c r="L715" s="72" t="n">
        <v>3816</v>
      </c>
      <c r="M715" s="71" t="n">
        <v>1.07</v>
      </c>
      <c r="N715" s="72" t="n">
        <f aca="false">O715*P715</f>
        <v>2822.6275</v>
      </c>
      <c r="O715" s="73" t="n">
        <v>1.075</v>
      </c>
      <c r="P715" s="72" t="n">
        <f aca="false">Q715*R715</f>
        <v>2625.7</v>
      </c>
      <c r="Q715" s="73" t="n">
        <v>1.085</v>
      </c>
      <c r="R715" s="72" t="n">
        <f aca="false">S715</f>
        <v>2420</v>
      </c>
      <c r="S715" s="72" t="n">
        <f aca="false">G715*T715</f>
        <v>2420</v>
      </c>
      <c r="T715" s="92" t="n">
        <v>1.1</v>
      </c>
      <c r="U715" s="72" t="n">
        <f aca="false">I715*V715</f>
        <v>4899.85022644992</v>
      </c>
      <c r="V715" s="265" t="n">
        <f aca="false">H715*1.07</f>
        <v>4613.79494016</v>
      </c>
      <c r="W715" s="169" t="n">
        <f aca="false">V715</f>
        <v>4613.79494016</v>
      </c>
      <c r="X715" s="173" t="n">
        <f aca="false">W715*1.055</f>
        <v>4867.5536618688</v>
      </c>
    </row>
    <row r="716" customFormat="false" ht="30" hidden="false" customHeight="true" outlineLevel="0" collapsed="false">
      <c r="A716" s="122" t="s">
        <v>847</v>
      </c>
      <c r="B716" s="266" t="s">
        <v>848</v>
      </c>
      <c r="C716" s="266"/>
      <c r="D716" s="266"/>
      <c r="E716" s="266"/>
      <c r="F716" s="266"/>
      <c r="G716" s="266"/>
      <c r="H716" s="266"/>
      <c r="I716" s="266"/>
      <c r="J716" s="266"/>
      <c r="K716" s="267"/>
      <c r="L716" s="268"/>
      <c r="M716" s="267"/>
      <c r="N716" s="268"/>
      <c r="O716" s="269" t="n">
        <v>1.075</v>
      </c>
      <c r="P716" s="268"/>
      <c r="Q716" s="269"/>
      <c r="R716" s="268"/>
      <c r="S716" s="268"/>
      <c r="T716" s="270"/>
      <c r="U716" s="268"/>
      <c r="V716" s="75"/>
      <c r="W716" s="271"/>
      <c r="X716" s="173"/>
    </row>
    <row r="717" customFormat="false" ht="55.2" hidden="false" customHeight="false" outlineLevel="0" collapsed="false">
      <c r="A717" s="128" t="s">
        <v>849</v>
      </c>
      <c r="B717" s="78" t="s">
        <v>850</v>
      </c>
      <c r="C717" s="78" t="s">
        <v>851</v>
      </c>
      <c r="D717" s="128"/>
      <c r="E717" s="128"/>
      <c r="F717" s="71" t="n">
        <v>5000</v>
      </c>
      <c r="G717" s="72" t="n">
        <v>5500</v>
      </c>
      <c r="H717" s="127" t="n">
        <f aca="false">J717*I717</f>
        <v>1370.651184</v>
      </c>
      <c r="I717" s="73" t="n">
        <v>1.062</v>
      </c>
      <c r="J717" s="72" t="n">
        <f aca="false">K717*L717</f>
        <v>1290.632</v>
      </c>
      <c r="K717" s="73" t="n">
        <v>1.064</v>
      </c>
      <c r="L717" s="72" t="n">
        <v>1213</v>
      </c>
      <c r="M717" s="71" t="n">
        <v>1.07</v>
      </c>
      <c r="N717" s="72" t="n">
        <f aca="false">O717*P717</f>
        <v>7056.56875</v>
      </c>
      <c r="O717" s="73" t="n">
        <v>1.075</v>
      </c>
      <c r="P717" s="72" t="n">
        <f aca="false">Q717*R717</f>
        <v>6564.25</v>
      </c>
      <c r="Q717" s="73" t="n">
        <v>1.085</v>
      </c>
      <c r="R717" s="72" t="n">
        <v>6050</v>
      </c>
      <c r="S717" s="72" t="n">
        <f aca="false">G717*T717</f>
        <v>6050</v>
      </c>
      <c r="T717" s="92" t="n">
        <v>1.1</v>
      </c>
      <c r="U717" s="72" t="n">
        <f aca="false">I717*V717</f>
        <v>1557.52576642656</v>
      </c>
      <c r="V717" s="265" t="n">
        <f aca="false">H717*1.07</f>
        <v>1466.59676688</v>
      </c>
      <c r="W717" s="169" t="n">
        <f aca="false">V717</f>
        <v>1466.59676688</v>
      </c>
      <c r="X717" s="173" t="n">
        <f aca="false">W717*1.055+1</f>
        <v>1548.2595890584</v>
      </c>
    </row>
    <row r="718" customFormat="false" ht="41.4" hidden="false" customHeight="false" outlineLevel="0" collapsed="false">
      <c r="A718" s="128" t="s">
        <v>852</v>
      </c>
      <c r="B718" s="272" t="s">
        <v>853</v>
      </c>
      <c r="C718" s="273" t="s">
        <v>854</v>
      </c>
      <c r="D718" s="251"/>
      <c r="E718" s="251"/>
      <c r="F718" s="117" t="n">
        <v>8000</v>
      </c>
      <c r="G718" s="118" t="n">
        <v>8800</v>
      </c>
      <c r="H718" s="274" t="n">
        <f aca="false">J718*I718</f>
        <v>2602.316304</v>
      </c>
      <c r="I718" s="119" t="n">
        <v>1.062</v>
      </c>
      <c r="J718" s="118" t="n">
        <f aca="false">K718*L718</f>
        <v>2450.392</v>
      </c>
      <c r="K718" s="119" t="n">
        <v>1.064</v>
      </c>
      <c r="L718" s="118" t="n">
        <v>2303</v>
      </c>
      <c r="M718" s="117" t="n">
        <v>1.07</v>
      </c>
      <c r="N718" s="118" t="n">
        <f aca="false">O718*P718</f>
        <v>11290.51</v>
      </c>
      <c r="O718" s="119" t="n">
        <v>1.075</v>
      </c>
      <c r="P718" s="118" t="n">
        <f aca="false">Q718*R718</f>
        <v>10502.8</v>
      </c>
      <c r="Q718" s="119" t="n">
        <v>1.085</v>
      </c>
      <c r="R718" s="118" t="n">
        <v>9680</v>
      </c>
      <c r="S718" s="118" t="n">
        <f aca="false">G718*T718</f>
        <v>9680</v>
      </c>
      <c r="T718" s="142" t="n">
        <v>1.1</v>
      </c>
      <c r="U718" s="118" t="n">
        <f aca="false">I718*V718</f>
        <v>2957.11610888736</v>
      </c>
      <c r="V718" s="168" t="n">
        <f aca="false">H718*1.07</f>
        <v>2784.47844528</v>
      </c>
      <c r="W718" s="275" t="n">
        <f aca="false">V718</f>
        <v>2784.47844528</v>
      </c>
      <c r="X718" s="173" t="n">
        <f aca="false">W718*1.055-1</f>
        <v>2936.6247597704</v>
      </c>
    </row>
    <row r="719" customFormat="false" ht="13.8" hidden="false" customHeight="false" outlineLevel="0" collapsed="false">
      <c r="A719" s="128" t="s">
        <v>855</v>
      </c>
      <c r="B719" s="276" t="s">
        <v>856</v>
      </c>
      <c r="C719" s="122" t="s">
        <v>846</v>
      </c>
      <c r="D719" s="51"/>
      <c r="E719" s="230"/>
      <c r="F719" s="51"/>
      <c r="G719" s="231"/>
      <c r="H719" s="91" t="n">
        <f aca="false">J719*I719</f>
        <v>4311.957888</v>
      </c>
      <c r="I719" s="73" t="n">
        <v>1.062</v>
      </c>
      <c r="J719" s="72" t="n">
        <f aca="false">K719*L719</f>
        <v>4060.224</v>
      </c>
      <c r="K719" s="73" t="n">
        <v>1.064</v>
      </c>
      <c r="L719" s="72" t="n">
        <v>3816</v>
      </c>
      <c r="M719" s="71" t="n">
        <v>1.07</v>
      </c>
      <c r="N719" s="72"/>
      <c r="O719" s="73"/>
      <c r="P719" s="72"/>
      <c r="Q719" s="73"/>
      <c r="R719" s="72"/>
      <c r="S719" s="51"/>
      <c r="T719" s="51"/>
      <c r="U719" s="51"/>
      <c r="V719" s="168" t="n">
        <f aca="false">H719*1.07</f>
        <v>4613.79494016</v>
      </c>
      <c r="W719" s="169" t="n">
        <f aca="false">V719</f>
        <v>4613.79494016</v>
      </c>
      <c r="X719" s="173" t="n">
        <f aca="false">W719*1.055</f>
        <v>4867.5536618688</v>
      </c>
    </row>
    <row r="720" customFormat="false" ht="27.6" hidden="false" customHeight="false" outlineLevel="0" collapsed="false">
      <c r="A720" s="128" t="s">
        <v>857</v>
      </c>
      <c r="B720" s="277" t="s">
        <v>858</v>
      </c>
      <c r="C720" s="122" t="s">
        <v>846</v>
      </c>
      <c r="D720" s="128"/>
      <c r="E720" s="128"/>
      <c r="F720" s="71" t="n">
        <v>632</v>
      </c>
      <c r="G720" s="72" t="n">
        <v>695</v>
      </c>
      <c r="H720" s="127" t="n">
        <f aca="false">J720*I720</f>
        <v>4311.957888</v>
      </c>
      <c r="I720" s="73" t="n">
        <v>1.062</v>
      </c>
      <c r="J720" s="72" t="n">
        <f aca="false">K720*L720</f>
        <v>4060.224</v>
      </c>
      <c r="K720" s="73" t="n">
        <v>1.064</v>
      </c>
      <c r="L720" s="72" t="n">
        <v>3816</v>
      </c>
      <c r="M720" s="71" t="n">
        <v>1.07</v>
      </c>
      <c r="N720" s="72" t="n">
        <f aca="false">O720*P720</f>
        <v>892.276875</v>
      </c>
      <c r="O720" s="73" t="n">
        <v>1.075</v>
      </c>
      <c r="P720" s="72" t="n">
        <f aca="false">Q720*R720</f>
        <v>830.025</v>
      </c>
      <c r="Q720" s="73" t="n">
        <v>1.085</v>
      </c>
      <c r="R720" s="72" t="n">
        <v>765</v>
      </c>
      <c r="S720" s="72" t="n">
        <f aca="false">G720*T720</f>
        <v>764.5</v>
      </c>
      <c r="T720" s="92" t="n">
        <v>1.1</v>
      </c>
      <c r="U720" s="72" t="n">
        <f aca="false">I720*V720</f>
        <v>4899.85022644992</v>
      </c>
      <c r="V720" s="168" t="n">
        <f aca="false">H720*1.07</f>
        <v>4613.79494016</v>
      </c>
      <c r="W720" s="169" t="n">
        <f aca="false">V720</f>
        <v>4613.79494016</v>
      </c>
      <c r="X720" s="173" t="n">
        <f aca="false">W720*1.055</f>
        <v>4867.5536618688</v>
      </c>
    </row>
    <row r="721" customFormat="false" ht="33" hidden="false" customHeight="true" outlineLevel="0" collapsed="false">
      <c r="A721" s="128" t="s">
        <v>859</v>
      </c>
      <c r="B721" s="263" t="s">
        <v>860</v>
      </c>
      <c r="C721" s="155" t="s">
        <v>846</v>
      </c>
      <c r="D721" s="132"/>
      <c r="E721" s="132"/>
      <c r="F721" s="107"/>
      <c r="G721" s="106"/>
      <c r="H721" s="104" t="n">
        <f aca="false">J721*I721</f>
        <v>4311.957888</v>
      </c>
      <c r="I721" s="105" t="n">
        <v>1.062</v>
      </c>
      <c r="J721" s="106" t="n">
        <f aca="false">K721*L721</f>
        <v>4060.224</v>
      </c>
      <c r="K721" s="105" t="n">
        <v>1.064</v>
      </c>
      <c r="L721" s="278" t="n">
        <v>3816</v>
      </c>
      <c r="M721" s="107"/>
      <c r="N721" s="106"/>
      <c r="O721" s="105" t="n">
        <v>1.075</v>
      </c>
      <c r="P721" s="278" t="s">
        <v>273</v>
      </c>
      <c r="Q721" s="105" t="n">
        <v>1.085</v>
      </c>
      <c r="R721" s="106" t="str">
        <f aca="false">S721</f>
        <v>договорная</v>
      </c>
      <c r="S721" s="278" t="s">
        <v>273</v>
      </c>
      <c r="T721" s="157"/>
      <c r="U721" s="278" t="s">
        <v>273</v>
      </c>
      <c r="V721" s="168" t="n">
        <f aca="false">H721*1.07</f>
        <v>4613.79494016</v>
      </c>
      <c r="W721" s="169" t="n">
        <f aca="false">V721</f>
        <v>4613.79494016</v>
      </c>
      <c r="X721" s="173" t="n">
        <f aca="false">W721*1.055</f>
        <v>4867.5536618688</v>
      </c>
    </row>
    <row r="722" s="282" customFormat="true" ht="15.9" hidden="false" customHeight="true" outlineLevel="0" collapsed="false">
      <c r="A722" s="276" t="s">
        <v>861</v>
      </c>
      <c r="B722" s="279" t="s">
        <v>862</v>
      </c>
      <c r="C722" s="279"/>
      <c r="D722" s="279"/>
      <c r="E722" s="279"/>
      <c r="F722" s="279"/>
      <c r="G722" s="279"/>
      <c r="H722" s="279"/>
      <c r="I722" s="279"/>
      <c r="J722" s="279"/>
      <c r="K722" s="269"/>
      <c r="L722" s="268"/>
      <c r="M722" s="267"/>
      <c r="N722" s="268"/>
      <c r="O722" s="269"/>
      <c r="P722" s="268"/>
      <c r="Q722" s="269"/>
      <c r="R722" s="268"/>
      <c r="S722" s="280"/>
      <c r="T722" s="280"/>
      <c r="U722" s="280"/>
      <c r="V722" s="281"/>
      <c r="W722" s="280"/>
      <c r="X722" s="173"/>
    </row>
    <row r="723" customFormat="false" ht="28.5" hidden="false" customHeight="true" outlineLevel="0" collapsed="false">
      <c r="A723" s="276"/>
      <c r="B723" s="283" t="s">
        <v>863</v>
      </c>
      <c r="C723" s="284"/>
      <c r="D723" s="284"/>
      <c r="E723" s="284"/>
      <c r="F723" s="284"/>
      <c r="G723" s="284"/>
      <c r="H723" s="284"/>
      <c r="I723" s="284"/>
      <c r="J723" s="284"/>
      <c r="K723" s="269"/>
      <c r="L723" s="268"/>
      <c r="M723" s="267"/>
      <c r="N723" s="268"/>
      <c r="O723" s="269"/>
      <c r="P723" s="268"/>
      <c r="Q723" s="269"/>
      <c r="R723" s="268"/>
      <c r="S723" s="280"/>
      <c r="T723" s="280"/>
      <c r="U723" s="280"/>
      <c r="V723" s="281"/>
      <c r="W723" s="285" t="n">
        <v>16200</v>
      </c>
      <c r="X723" s="173" t="n">
        <f aca="false">W723*1.055</f>
        <v>17091</v>
      </c>
    </row>
    <row r="724" customFormat="false" ht="31.5" hidden="false" customHeight="true" outlineLevel="0" collapsed="false">
      <c r="A724" s="276"/>
      <c r="B724" s="286" t="s">
        <v>864</v>
      </c>
      <c r="C724" s="284"/>
      <c r="D724" s="284"/>
      <c r="E724" s="284"/>
      <c r="F724" s="284"/>
      <c r="G724" s="284"/>
      <c r="H724" s="284"/>
      <c r="I724" s="284"/>
      <c r="J724" s="284"/>
      <c r="K724" s="269"/>
      <c r="L724" s="268"/>
      <c r="M724" s="267"/>
      <c r="N724" s="268"/>
      <c r="O724" s="269"/>
      <c r="P724" s="268"/>
      <c r="Q724" s="269"/>
      <c r="R724" s="268"/>
      <c r="S724" s="280"/>
      <c r="T724" s="280"/>
      <c r="U724" s="280"/>
      <c r="V724" s="281"/>
      <c r="W724" s="285" t="n">
        <v>67000</v>
      </c>
      <c r="X724" s="173" t="n">
        <f aca="false">W724*1.055</f>
        <v>70685</v>
      </c>
    </row>
    <row r="725" customFormat="false" ht="13.8" hidden="false" customHeight="false" outlineLevel="0" collapsed="false">
      <c r="A725" s="276"/>
      <c r="B725" s="287" t="s">
        <v>865</v>
      </c>
      <c r="C725" s="288" t="s">
        <v>866</v>
      </c>
      <c r="D725" s="289"/>
      <c r="E725" s="290"/>
      <c r="F725" s="289"/>
      <c r="G725" s="291"/>
      <c r="H725" s="159" t="n">
        <f aca="false">J725*I725</f>
        <v>1079.11944</v>
      </c>
      <c r="I725" s="119" t="n">
        <v>1.062</v>
      </c>
      <c r="J725" s="118" t="n">
        <f aca="false">K725*L725</f>
        <v>1016.12</v>
      </c>
      <c r="K725" s="119" t="n">
        <v>1.064</v>
      </c>
      <c r="L725" s="118" t="n">
        <v>955</v>
      </c>
      <c r="M725" s="117"/>
      <c r="N725" s="118"/>
      <c r="O725" s="119"/>
      <c r="P725" s="118"/>
      <c r="Q725" s="119"/>
      <c r="R725" s="118"/>
      <c r="S725" s="292"/>
      <c r="T725" s="289"/>
      <c r="U725" s="292"/>
      <c r="V725" s="168" t="n">
        <f aca="false">H725*1.07</f>
        <v>1154.6578008</v>
      </c>
      <c r="W725" s="169" t="n">
        <f aca="false">V725</f>
        <v>1154.6578008</v>
      </c>
      <c r="X725" s="173" t="n">
        <f aca="false">W725*1.055</f>
        <v>1218.163979844</v>
      </c>
    </row>
    <row r="726" customFormat="false" ht="47.25" hidden="false" customHeight="true" outlineLevel="0" collapsed="false">
      <c r="A726" s="122" t="s">
        <v>867</v>
      </c>
      <c r="B726" s="293" t="s">
        <v>868</v>
      </c>
      <c r="C726" s="294"/>
      <c r="D726" s="51"/>
      <c r="E726" s="230"/>
      <c r="F726" s="51"/>
      <c r="G726" s="231"/>
      <c r="H726" s="72" t="s">
        <v>273</v>
      </c>
      <c r="I726" s="231"/>
      <c r="J726" s="72" t="s">
        <v>273</v>
      </c>
      <c r="K726" s="73"/>
      <c r="L726" s="72"/>
      <c r="M726" s="71" t="n">
        <v>1.07</v>
      </c>
      <c r="N726" s="72" t="n">
        <f aca="false">O726*P726</f>
        <v>161.25</v>
      </c>
      <c r="O726" s="73" t="n">
        <v>1.075</v>
      </c>
      <c r="P726" s="72" t="n">
        <v>150</v>
      </c>
      <c r="Q726" s="73"/>
      <c r="R726" s="72" t="n">
        <v>150</v>
      </c>
      <c r="S726" s="295" t="n">
        <v>150</v>
      </c>
      <c r="T726" s="51"/>
      <c r="U726" s="295" t="n">
        <v>151</v>
      </c>
      <c r="V726" s="75"/>
      <c r="W726" s="172" t="n">
        <v>97800</v>
      </c>
      <c r="X726" s="173" t="n">
        <f aca="false">W726*1.055</f>
        <v>103179</v>
      </c>
    </row>
    <row r="727" customFormat="false" ht="34.5" hidden="false" customHeight="true" outlineLevel="0" collapsed="false">
      <c r="A727" s="228"/>
      <c r="B727" s="296" t="s">
        <v>869</v>
      </c>
      <c r="C727" s="296"/>
      <c r="D727" s="296"/>
      <c r="E727" s="296"/>
      <c r="F727" s="296"/>
      <c r="G727" s="296"/>
      <c r="H727" s="296"/>
      <c r="I727" s="296"/>
      <c r="J727" s="296"/>
      <c r="K727" s="73"/>
      <c r="L727" s="297"/>
      <c r="M727" s="297"/>
      <c r="N727" s="297"/>
      <c r="O727" s="297"/>
      <c r="P727" s="297"/>
      <c r="Q727" s="297"/>
      <c r="R727" s="297"/>
      <c r="S727" s="297"/>
      <c r="T727" s="298"/>
      <c r="U727" s="297"/>
      <c r="V727" s="75"/>
      <c r="W727" s="68"/>
      <c r="X727" s="173"/>
    </row>
    <row r="728" customFormat="false" ht="30" hidden="false" customHeight="true" outlineLevel="0" collapsed="false">
      <c r="A728" s="122" t="s">
        <v>870</v>
      </c>
      <c r="B728" s="283" t="s">
        <v>871</v>
      </c>
      <c r="C728" s="283"/>
      <c r="D728" s="283"/>
      <c r="E728" s="283"/>
      <c r="F728" s="283"/>
      <c r="G728" s="283"/>
      <c r="H728" s="283"/>
      <c r="I728" s="283"/>
      <c r="J728" s="283"/>
      <c r="K728" s="73"/>
      <c r="L728" s="299"/>
      <c r="M728" s="300"/>
      <c r="N728" s="300"/>
      <c r="O728" s="300"/>
      <c r="P728" s="301"/>
      <c r="Q728" s="302"/>
      <c r="R728" s="302"/>
      <c r="S728" s="302"/>
      <c r="T728" s="298"/>
      <c r="U728" s="302"/>
      <c r="V728" s="75"/>
      <c r="X728" s="173"/>
    </row>
    <row r="729" customFormat="false" ht="14.1" hidden="false" customHeight="true" outlineLevel="0" collapsed="false">
      <c r="A729" s="122"/>
      <c r="B729" s="303" t="s">
        <v>872</v>
      </c>
      <c r="C729" s="51"/>
      <c r="D729" s="304"/>
      <c r="E729" s="304"/>
      <c r="F729" s="305"/>
      <c r="G729" s="306"/>
      <c r="H729" s="91" t="n">
        <f aca="false">J729*I729</f>
        <v>195.484464</v>
      </c>
      <c r="I729" s="73" t="n">
        <v>1.062</v>
      </c>
      <c r="J729" s="72" t="n">
        <f aca="false">K729*L729</f>
        <v>184.072</v>
      </c>
      <c r="K729" s="73" t="n">
        <v>1.064</v>
      </c>
      <c r="L729" s="54" t="n">
        <v>173</v>
      </c>
      <c r="M729" s="53"/>
      <c r="N729" s="54"/>
      <c r="O729" s="54"/>
      <c r="P729" s="54"/>
      <c r="Q729" s="54"/>
      <c r="R729" s="54"/>
      <c r="S729" s="54"/>
      <c r="T729" s="56"/>
      <c r="U729" s="54"/>
      <c r="V729" s="168" t="n">
        <f aca="false">H729*1.07</f>
        <v>209.16837648</v>
      </c>
      <c r="W729" s="169" t="n">
        <f aca="false">V729</f>
        <v>209.16837648</v>
      </c>
      <c r="X729" s="173" t="n">
        <f aca="false">W729*1.055</f>
        <v>220.6726371864</v>
      </c>
    </row>
    <row r="730" customFormat="false" ht="19.2" hidden="false" customHeight="true" outlineLevel="0" collapsed="false">
      <c r="A730" s="122"/>
      <c r="B730" s="307" t="s">
        <v>873</v>
      </c>
      <c r="C730" s="304"/>
      <c r="D730" s="304"/>
      <c r="E730" s="304"/>
      <c r="F730" s="305"/>
      <c r="G730" s="306"/>
      <c r="H730" s="91" t="n">
        <f aca="false">J730*I730</f>
        <v>259.89264</v>
      </c>
      <c r="I730" s="73" t="n">
        <v>1.062</v>
      </c>
      <c r="J730" s="72" t="n">
        <f aca="false">K730*L730</f>
        <v>244.72</v>
      </c>
      <c r="K730" s="73" t="n">
        <v>1.064</v>
      </c>
      <c r="L730" s="54" t="n">
        <v>230</v>
      </c>
      <c r="M730" s="53"/>
      <c r="N730" s="54"/>
      <c r="O730" s="54"/>
      <c r="P730" s="54"/>
      <c r="Q730" s="54"/>
      <c r="R730" s="54"/>
      <c r="S730" s="54"/>
      <c r="T730" s="56"/>
      <c r="U730" s="54"/>
      <c r="V730" s="168" t="n">
        <f aca="false">H730*1.07</f>
        <v>278.0851248</v>
      </c>
      <c r="W730" s="169" t="n">
        <f aca="false">V730</f>
        <v>278.0851248</v>
      </c>
      <c r="X730" s="173" t="n">
        <f aca="false">W730*1.055</f>
        <v>293.379806664</v>
      </c>
    </row>
    <row r="731" customFormat="false" ht="19.8" hidden="false" customHeight="true" outlineLevel="0" collapsed="false">
      <c r="A731" s="122"/>
      <c r="B731" s="308" t="s">
        <v>874</v>
      </c>
      <c r="C731" s="308"/>
      <c r="D731" s="308"/>
      <c r="E731" s="308"/>
      <c r="F731" s="308"/>
      <c r="G731" s="308"/>
      <c r="H731" s="308"/>
      <c r="I731" s="308"/>
      <c r="J731" s="308"/>
      <c r="K731" s="73"/>
      <c r="L731" s="77"/>
      <c r="M731" s="309"/>
      <c r="N731" s="309"/>
      <c r="O731" s="309"/>
      <c r="P731" s="309"/>
      <c r="Q731" s="309"/>
      <c r="R731" s="309"/>
      <c r="S731" s="310"/>
      <c r="T731" s="310"/>
      <c r="U731" s="310"/>
      <c r="V731" s="75"/>
      <c r="X731" s="173"/>
    </row>
    <row r="732" customFormat="false" ht="84.6" hidden="false" customHeight="true" outlineLevel="0" collapsed="false">
      <c r="A732" s="122" t="s">
        <v>875</v>
      </c>
      <c r="B732" s="311" t="s">
        <v>876</v>
      </c>
      <c r="C732" s="312"/>
      <c r="D732" s="271"/>
      <c r="E732" s="313"/>
      <c r="F732" s="310"/>
      <c r="G732" s="309"/>
      <c r="H732" s="127" t="n">
        <f aca="false">J732*I732</f>
        <v>124.29648</v>
      </c>
      <c r="I732" s="73" t="n">
        <v>1.062</v>
      </c>
      <c r="J732" s="72" t="n">
        <f aca="false">K732*L732</f>
        <v>117.04</v>
      </c>
      <c r="K732" s="314" t="n">
        <v>1.064</v>
      </c>
      <c r="L732" s="77" t="n">
        <v>110</v>
      </c>
      <c r="M732" s="309"/>
      <c r="N732" s="309"/>
      <c r="O732" s="309"/>
      <c r="P732" s="309"/>
      <c r="Q732" s="309"/>
      <c r="R732" s="309"/>
      <c r="S732" s="310"/>
      <c r="T732" s="310"/>
      <c r="U732" s="310"/>
      <c r="V732" s="168" t="n">
        <f aca="false">H732*1.07</f>
        <v>132.9972336</v>
      </c>
      <c r="W732" s="169" t="n">
        <f aca="false">V732</f>
        <v>132.9972336</v>
      </c>
      <c r="X732" s="173" t="n">
        <f aca="false">W732*1.055</f>
        <v>140.312081448</v>
      </c>
    </row>
    <row r="733" customFormat="false" ht="21" hidden="false" customHeight="true" outlineLevel="0" collapsed="false">
      <c r="A733" s="62" t="s">
        <v>877</v>
      </c>
      <c r="B733" s="315" t="s">
        <v>878</v>
      </c>
      <c r="C733" s="315"/>
      <c r="D733" s="315"/>
      <c r="E733" s="315"/>
      <c r="F733" s="315"/>
      <c r="G733" s="315"/>
      <c r="H733" s="315"/>
      <c r="I733" s="315"/>
      <c r="J733" s="315"/>
      <c r="K733" s="73"/>
      <c r="L733" s="77"/>
      <c r="M733" s="309"/>
      <c r="N733" s="309"/>
      <c r="O733" s="309"/>
      <c r="P733" s="309"/>
      <c r="Q733" s="309"/>
      <c r="R733" s="309"/>
      <c r="S733" s="310"/>
      <c r="T733" s="310"/>
      <c r="U733" s="310"/>
      <c r="V733" s="75"/>
      <c r="X733" s="173"/>
    </row>
    <row r="734" customFormat="false" ht="18.75" hidden="false" customHeight="true" outlineLevel="0" collapsed="false">
      <c r="A734" s="62"/>
      <c r="B734" s="69" t="s">
        <v>879</v>
      </c>
      <c r="C734" s="304"/>
      <c r="D734" s="271"/>
      <c r="E734" s="313"/>
      <c r="F734" s="310"/>
      <c r="G734" s="309"/>
      <c r="H734" s="91" t="n">
        <f aca="false">J734*I734</f>
        <v>49.718592</v>
      </c>
      <c r="I734" s="73" t="n">
        <v>1.062</v>
      </c>
      <c r="J734" s="72" t="n">
        <f aca="false">K734*L734</f>
        <v>46.816</v>
      </c>
      <c r="K734" s="73" t="n">
        <v>1.064</v>
      </c>
      <c r="L734" s="77" t="n">
        <v>44</v>
      </c>
      <c r="M734" s="309"/>
      <c r="N734" s="309"/>
      <c r="O734" s="309"/>
      <c r="P734" s="309"/>
      <c r="Q734" s="309"/>
      <c r="R734" s="309"/>
      <c r="S734" s="310"/>
      <c r="T734" s="310"/>
      <c r="U734" s="310"/>
      <c r="V734" s="168" t="n">
        <f aca="false">H734*1.07</f>
        <v>53.19889344</v>
      </c>
      <c r="W734" s="169" t="n">
        <f aca="false">V734</f>
        <v>53.19889344</v>
      </c>
      <c r="X734" s="173" t="n">
        <f aca="false">W734*1.055</f>
        <v>56.1248325792</v>
      </c>
    </row>
    <row r="735" customFormat="false" ht="15" hidden="false" customHeight="true" outlineLevel="0" collapsed="false">
      <c r="A735" s="62" t="s">
        <v>880</v>
      </c>
      <c r="B735" s="69" t="s">
        <v>881</v>
      </c>
      <c r="C735" s="304"/>
      <c r="D735" s="271"/>
      <c r="E735" s="313"/>
      <c r="F735" s="310"/>
      <c r="G735" s="309"/>
      <c r="H735" s="91" t="n">
        <f aca="false">J735*I735</f>
        <v>49.718592</v>
      </c>
      <c r="I735" s="73" t="n">
        <v>1.062</v>
      </c>
      <c r="J735" s="72" t="n">
        <f aca="false">K735*L735</f>
        <v>46.816</v>
      </c>
      <c r="K735" s="73" t="n">
        <v>1.064</v>
      </c>
      <c r="L735" s="77" t="n">
        <v>44</v>
      </c>
      <c r="M735" s="309"/>
      <c r="N735" s="309"/>
      <c r="O735" s="309"/>
      <c r="P735" s="309"/>
      <c r="Q735" s="309"/>
      <c r="R735" s="309"/>
      <c r="S735" s="310"/>
      <c r="T735" s="310"/>
      <c r="U735" s="310"/>
      <c r="V735" s="168" t="n">
        <f aca="false">H735*1.07</f>
        <v>53.19889344</v>
      </c>
      <c r="W735" s="169" t="n">
        <f aca="false">V735</f>
        <v>53.19889344</v>
      </c>
      <c r="X735" s="173" t="n">
        <f aca="false">W735*1.055</f>
        <v>56.1248325792</v>
      </c>
    </row>
    <row r="736" customFormat="false" ht="13.8" hidden="false" customHeight="false" outlineLevel="0" collapsed="false">
      <c r="A736" s="62" t="s">
        <v>882</v>
      </c>
      <c r="B736" s="69" t="s">
        <v>883</v>
      </c>
      <c r="C736" s="304"/>
      <c r="D736" s="271"/>
      <c r="E736" s="313"/>
      <c r="F736" s="310"/>
      <c r="G736" s="309"/>
      <c r="H736" s="91" t="n">
        <f aca="false">J736*I736</f>
        <v>12.429648</v>
      </c>
      <c r="I736" s="73" t="n">
        <v>1.062</v>
      </c>
      <c r="J736" s="72" t="n">
        <f aca="false">K736*L736</f>
        <v>11.704</v>
      </c>
      <c r="K736" s="73" t="n">
        <v>1.064</v>
      </c>
      <c r="L736" s="77" t="n">
        <v>11</v>
      </c>
      <c r="M736" s="309"/>
      <c r="N736" s="309"/>
      <c r="O736" s="309"/>
      <c r="P736" s="309"/>
      <c r="Q736" s="309"/>
      <c r="R736" s="309"/>
      <c r="S736" s="310"/>
      <c r="T736" s="310"/>
      <c r="U736" s="310"/>
      <c r="V736" s="168" t="n">
        <f aca="false">H736*1.07</f>
        <v>13.29972336</v>
      </c>
      <c r="W736" s="169" t="n">
        <f aca="false">V736</f>
        <v>13.29972336</v>
      </c>
      <c r="X736" s="173" t="n">
        <f aca="false">W736*1.055</f>
        <v>14.0312081448</v>
      </c>
    </row>
    <row r="737" customFormat="false" ht="13.8" hidden="false" customHeight="false" outlineLevel="0" collapsed="false">
      <c r="A737" s="283" t="s">
        <v>884</v>
      </c>
      <c r="B737" s="69" t="s">
        <v>885</v>
      </c>
      <c r="C737" s="304"/>
      <c r="E737" s="0"/>
      <c r="F737" s="316"/>
      <c r="G737" s="204"/>
      <c r="H737" s="91" t="n">
        <f aca="false">J737*I737</f>
        <v>12.429648</v>
      </c>
      <c r="I737" s="73" t="n">
        <v>1.062</v>
      </c>
      <c r="J737" s="72" t="n">
        <f aca="false">K737*L737</f>
        <v>11.704</v>
      </c>
      <c r="K737" s="73" t="n">
        <v>1.064</v>
      </c>
      <c r="L737" s="77" t="n">
        <v>11</v>
      </c>
      <c r="M737" s="204"/>
      <c r="N737" s="204"/>
      <c r="O737" s="204"/>
      <c r="P737" s="204"/>
      <c r="Q737" s="204"/>
      <c r="R737" s="204"/>
      <c r="S737" s="316"/>
      <c r="T737" s="316"/>
      <c r="U737" s="316"/>
      <c r="V737" s="168" t="n">
        <f aca="false">H737*1.07</f>
        <v>13.29972336</v>
      </c>
      <c r="W737" s="169" t="n">
        <f aca="false">V737</f>
        <v>13.29972336</v>
      </c>
      <c r="X737" s="173" t="n">
        <f aca="false">W737*1.055</f>
        <v>14.0312081448</v>
      </c>
    </row>
    <row r="738" customFormat="false" ht="82.8" hidden="false" customHeight="false" outlineLevel="0" collapsed="false">
      <c r="A738" s="155" t="s">
        <v>886</v>
      </c>
      <c r="B738" s="317" t="s">
        <v>887</v>
      </c>
      <c r="C738" s="318"/>
      <c r="E738" s="0"/>
      <c r="F738" s="316"/>
      <c r="G738" s="204"/>
      <c r="H738" s="104" t="n">
        <f aca="false">J738*I738</f>
        <v>3556.009296</v>
      </c>
      <c r="I738" s="105" t="n">
        <v>1.062</v>
      </c>
      <c r="J738" s="106" t="n">
        <f aca="false">K738*L738</f>
        <v>3348.408</v>
      </c>
      <c r="K738" s="319" t="n">
        <v>1.064</v>
      </c>
      <c r="L738" s="185" t="n">
        <v>3147</v>
      </c>
      <c r="M738" s="204"/>
      <c r="N738" s="204"/>
      <c r="O738" s="204"/>
      <c r="P738" s="204"/>
      <c r="Q738" s="204"/>
      <c r="R738" s="204"/>
      <c r="S738" s="316"/>
      <c r="T738" s="316"/>
      <c r="U738" s="316"/>
      <c r="V738" s="168" t="n">
        <f aca="false">H738*1.07</f>
        <v>3804.92994672</v>
      </c>
      <c r="W738" s="169" t="n">
        <f aca="false">V738</f>
        <v>3804.92994672</v>
      </c>
      <c r="X738" s="173" t="n">
        <f aca="false">W738*1.055</f>
        <v>4014.2010937896</v>
      </c>
    </row>
    <row r="739" customFormat="false" ht="13.8" hidden="false" customHeight="false" outlineLevel="0" collapsed="false">
      <c r="A739" s="122" t="s">
        <v>888</v>
      </c>
      <c r="B739" s="205" t="s">
        <v>889</v>
      </c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09"/>
      <c r="N739" s="309"/>
      <c r="O739" s="309"/>
      <c r="P739" s="309"/>
      <c r="Q739" s="309"/>
      <c r="R739" s="309"/>
      <c r="S739" s="310"/>
      <c r="T739" s="310"/>
      <c r="U739" s="310"/>
      <c r="V739" s="61"/>
      <c r="W739" s="271"/>
      <c r="X739" s="173"/>
    </row>
    <row r="740" customFormat="false" ht="13.8" hidden="false" customHeight="false" outlineLevel="0" collapsed="false">
      <c r="A740" s="122"/>
      <c r="B740" s="321" t="s">
        <v>890</v>
      </c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09"/>
      <c r="N740" s="309"/>
      <c r="O740" s="309"/>
      <c r="P740" s="309"/>
      <c r="Q740" s="309"/>
      <c r="R740" s="309"/>
      <c r="S740" s="310"/>
      <c r="T740" s="310"/>
      <c r="U740" s="310"/>
      <c r="V740" s="61"/>
      <c r="W740" s="68"/>
      <c r="X740" s="173"/>
    </row>
    <row r="741" customFormat="false" ht="19.2" hidden="false" customHeight="true" outlineLevel="0" collapsed="false">
      <c r="A741" s="322" t="s">
        <v>891</v>
      </c>
      <c r="B741" s="322"/>
      <c r="C741" s="322"/>
      <c r="D741" s="322"/>
      <c r="E741" s="322"/>
      <c r="F741" s="322"/>
      <c r="G741" s="322"/>
      <c r="H741" s="322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  <c r="S741" s="316"/>
      <c r="T741" s="316"/>
      <c r="V741" s="0"/>
      <c r="X741" s="173"/>
    </row>
    <row r="742" customFormat="false" ht="13.8" hidden="false" customHeight="false" outlineLevel="0" collapsed="false">
      <c r="A742" s="323" t="s">
        <v>892</v>
      </c>
      <c r="B742" s="324" t="s">
        <v>893</v>
      </c>
      <c r="C742" s="325"/>
      <c r="D742" s="325"/>
      <c r="E742" s="326"/>
      <c r="F742" s="327"/>
      <c r="G742" s="328"/>
      <c r="H742" s="329" t="n">
        <v>531</v>
      </c>
      <c r="I742" s="204"/>
      <c r="J742" s="204"/>
      <c r="K742" s="204"/>
      <c r="L742" s="204"/>
      <c r="M742" s="204"/>
      <c r="N742" s="204"/>
      <c r="O742" s="204"/>
      <c r="P742" s="204"/>
      <c r="Q742" s="204"/>
      <c r="R742" s="204"/>
      <c r="S742" s="316"/>
      <c r="T742" s="316"/>
      <c r="V742" s="168" t="n">
        <f aca="false">H742*1.07</f>
        <v>568.17</v>
      </c>
      <c r="W742" s="169" t="n">
        <f aca="false">V742</f>
        <v>568.17</v>
      </c>
      <c r="X742" s="173" t="n">
        <f aca="false">W742*1.055</f>
        <v>599.41935</v>
      </c>
    </row>
    <row r="743" customFormat="false" ht="13.8" hidden="false" customHeight="false" outlineLevel="0" collapsed="false">
      <c r="A743" s="323" t="s">
        <v>894</v>
      </c>
      <c r="B743" s="324" t="s">
        <v>895</v>
      </c>
      <c r="C743" s="325"/>
      <c r="D743" s="325"/>
      <c r="E743" s="326"/>
      <c r="F743" s="327"/>
      <c r="G743" s="328"/>
      <c r="H743" s="329"/>
      <c r="I743" s="204"/>
      <c r="J743" s="204"/>
      <c r="K743" s="204"/>
      <c r="L743" s="204"/>
      <c r="M743" s="204"/>
      <c r="N743" s="204"/>
      <c r="O743" s="204"/>
      <c r="P743" s="204"/>
      <c r="Q743" s="204"/>
      <c r="R743" s="204"/>
      <c r="S743" s="316"/>
      <c r="T743" s="316"/>
      <c r="V743" s="168"/>
      <c r="W743" s="169" t="n">
        <v>568</v>
      </c>
      <c r="X743" s="173" t="n">
        <f aca="false">W743*1.055</f>
        <v>599.24</v>
      </c>
    </row>
    <row r="744" customFormat="false" ht="13.8" hidden="false" customHeight="false" outlineLevel="0" collapsed="false">
      <c r="A744" s="323" t="s">
        <v>896</v>
      </c>
      <c r="B744" s="324" t="s">
        <v>897</v>
      </c>
      <c r="C744" s="325"/>
      <c r="D744" s="325"/>
      <c r="E744" s="326"/>
      <c r="F744" s="327"/>
      <c r="G744" s="328"/>
      <c r="H744" s="328" t="n">
        <v>500</v>
      </c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316"/>
      <c r="T744" s="316"/>
      <c r="V744" s="168" t="n">
        <f aca="false">H744*1.07</f>
        <v>535</v>
      </c>
      <c r="W744" s="169" t="n">
        <f aca="false">V744</f>
        <v>535</v>
      </c>
      <c r="X744" s="173" t="n">
        <f aca="false">W744*1.055</f>
        <v>564.425</v>
      </c>
    </row>
    <row r="745" customFormat="false" ht="33.6" hidden="false" customHeight="true" outlineLevel="0" collapsed="false">
      <c r="A745" s="323"/>
      <c r="B745" s="330" t="s">
        <v>898</v>
      </c>
      <c r="C745" s="330"/>
      <c r="D745" s="330"/>
      <c r="E745" s="330"/>
      <c r="F745" s="330"/>
      <c r="G745" s="330"/>
      <c r="H745" s="330"/>
      <c r="I745" s="330"/>
      <c r="J745" s="204"/>
      <c r="K745" s="204"/>
      <c r="L745" s="204"/>
      <c r="M745" s="204"/>
      <c r="N745" s="204"/>
      <c r="O745" s="204"/>
      <c r="P745" s="204"/>
      <c r="Q745" s="204"/>
      <c r="R745" s="204"/>
      <c r="S745" s="316"/>
      <c r="T745" s="316"/>
      <c r="V745" s="168"/>
      <c r="W745" s="331"/>
      <c r="X745" s="173"/>
    </row>
    <row r="746" customFormat="false" ht="13.8" hidden="false" customHeight="false" outlineLevel="0" collapsed="false">
      <c r="A746" s="323" t="s">
        <v>899</v>
      </c>
      <c r="B746" s="324" t="s">
        <v>900</v>
      </c>
      <c r="C746" s="332"/>
      <c r="D746" s="332"/>
      <c r="E746" s="333"/>
      <c r="F746" s="334"/>
      <c r="G746" s="335"/>
      <c r="H746" s="336"/>
      <c r="I746" s="204"/>
      <c r="J746" s="204"/>
      <c r="K746" s="204"/>
      <c r="L746" s="204"/>
      <c r="M746" s="204"/>
      <c r="N746" s="204"/>
      <c r="O746" s="204"/>
      <c r="P746" s="204"/>
      <c r="Q746" s="204"/>
      <c r="R746" s="204"/>
      <c r="S746" s="316"/>
      <c r="T746" s="316"/>
      <c r="V746" s="168"/>
      <c r="W746" s="331"/>
      <c r="X746" s="173"/>
    </row>
    <row r="747" customFormat="false" ht="13.8" hidden="false" customHeight="false" outlineLevel="0" collapsed="false">
      <c r="A747" s="323"/>
      <c r="B747" s="324" t="s">
        <v>901</v>
      </c>
      <c r="C747" s="332"/>
      <c r="D747" s="332"/>
      <c r="E747" s="333"/>
      <c r="F747" s="334"/>
      <c r="G747" s="335"/>
      <c r="H747" s="336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316"/>
      <c r="T747" s="316"/>
      <c r="V747" s="168"/>
      <c r="W747" s="331"/>
      <c r="X747" s="173" t="n">
        <v>13</v>
      </c>
    </row>
    <row r="748" customFormat="false" ht="13.8" hidden="false" customHeight="false" outlineLevel="0" collapsed="false">
      <c r="A748" s="323" t="s">
        <v>902</v>
      </c>
      <c r="B748" s="324" t="s">
        <v>903</v>
      </c>
      <c r="C748" s="332"/>
      <c r="D748" s="332"/>
      <c r="E748" s="333"/>
      <c r="F748" s="334"/>
      <c r="G748" s="335"/>
      <c r="H748" s="336"/>
      <c r="I748" s="204"/>
      <c r="J748" s="204"/>
      <c r="K748" s="204"/>
      <c r="L748" s="204"/>
      <c r="M748" s="204"/>
      <c r="N748" s="204"/>
      <c r="O748" s="204"/>
      <c r="P748" s="204"/>
      <c r="Q748" s="204"/>
      <c r="R748" s="204"/>
      <c r="S748" s="316"/>
      <c r="T748" s="316"/>
      <c r="V748" s="168"/>
      <c r="W748" s="331"/>
      <c r="X748" s="173"/>
    </row>
    <row r="749" customFormat="false" ht="13.8" hidden="false" customHeight="false" outlineLevel="0" collapsed="false">
      <c r="A749" s="323"/>
      <c r="B749" s="324" t="s">
        <v>904</v>
      </c>
      <c r="C749" s="332"/>
      <c r="D749" s="332"/>
      <c r="E749" s="333"/>
      <c r="F749" s="334"/>
      <c r="G749" s="335"/>
      <c r="H749" s="336"/>
      <c r="I749" s="204"/>
      <c r="J749" s="204"/>
      <c r="K749" s="204"/>
      <c r="L749" s="204"/>
      <c r="M749" s="204"/>
      <c r="N749" s="204"/>
      <c r="O749" s="204"/>
      <c r="P749" s="204"/>
      <c r="Q749" s="204"/>
      <c r="R749" s="204"/>
      <c r="S749" s="316"/>
      <c r="T749" s="316"/>
      <c r="V749" s="168"/>
      <c r="W749" s="331"/>
      <c r="X749" s="173" t="n">
        <v>13</v>
      </c>
    </row>
    <row r="750" customFormat="false" ht="13.8" hidden="false" customHeight="false" outlineLevel="0" collapsed="false">
      <c r="A750" s="323" t="s">
        <v>905</v>
      </c>
      <c r="B750" s="324" t="s">
        <v>906</v>
      </c>
      <c r="C750" s="332"/>
      <c r="D750" s="332"/>
      <c r="E750" s="333"/>
      <c r="F750" s="334"/>
      <c r="G750" s="335"/>
      <c r="H750" s="336"/>
      <c r="I750" s="204"/>
      <c r="J750" s="204"/>
      <c r="K750" s="204"/>
      <c r="L750" s="204"/>
      <c r="M750" s="204"/>
      <c r="N750" s="204"/>
      <c r="O750" s="204"/>
      <c r="P750" s="204"/>
      <c r="Q750" s="204"/>
      <c r="R750" s="204"/>
      <c r="S750" s="316"/>
      <c r="T750" s="316"/>
      <c r="V750" s="168"/>
      <c r="W750" s="331"/>
      <c r="X750" s="173"/>
    </row>
    <row r="751" customFormat="false" ht="13.8" hidden="false" customHeight="false" outlineLevel="0" collapsed="false">
      <c r="A751" s="323"/>
      <c r="B751" s="324" t="s">
        <v>907</v>
      </c>
      <c r="C751" s="332"/>
      <c r="D751" s="332"/>
      <c r="E751" s="333"/>
      <c r="F751" s="334"/>
      <c r="G751" s="335"/>
      <c r="H751" s="336"/>
      <c r="I751" s="204"/>
      <c r="J751" s="204"/>
      <c r="K751" s="204"/>
      <c r="L751" s="204"/>
      <c r="M751" s="204"/>
      <c r="N751" s="204"/>
      <c r="O751" s="204"/>
      <c r="P751" s="204"/>
      <c r="Q751" s="204"/>
      <c r="R751" s="204"/>
      <c r="S751" s="316"/>
      <c r="T751" s="316"/>
      <c r="V751" s="168"/>
      <c r="W751" s="331"/>
      <c r="X751" s="173" t="n">
        <v>13</v>
      </c>
    </row>
    <row r="752" customFormat="false" ht="13.8" hidden="false" customHeight="false" outlineLevel="0" collapsed="false">
      <c r="A752" s="323"/>
      <c r="B752" s="324" t="s">
        <v>908</v>
      </c>
      <c r="C752" s="332"/>
      <c r="D752" s="332"/>
      <c r="E752" s="333"/>
      <c r="F752" s="334"/>
      <c r="G752" s="335"/>
      <c r="H752" s="336"/>
      <c r="I752" s="204"/>
      <c r="J752" s="204"/>
      <c r="K752" s="204"/>
      <c r="L752" s="204"/>
      <c r="M752" s="204"/>
      <c r="N752" s="204"/>
      <c r="O752" s="204"/>
      <c r="P752" s="204"/>
      <c r="Q752" s="204"/>
      <c r="R752" s="204"/>
      <c r="S752" s="316"/>
      <c r="T752" s="316"/>
      <c r="V752" s="168"/>
      <c r="W752" s="331"/>
      <c r="X752" s="173" t="n">
        <v>13</v>
      </c>
    </row>
    <row r="753" customFormat="false" ht="22.8" hidden="false" customHeight="true" outlineLevel="0" collapsed="false">
      <c r="A753" s="323" t="s">
        <v>909</v>
      </c>
      <c r="B753" s="324" t="s">
        <v>910</v>
      </c>
      <c r="C753" s="332"/>
      <c r="D753" s="332"/>
      <c r="E753" s="333"/>
      <c r="F753" s="334"/>
      <c r="G753" s="335"/>
      <c r="H753" s="336"/>
      <c r="I753" s="204"/>
      <c r="J753" s="204"/>
      <c r="K753" s="204"/>
      <c r="L753" s="204"/>
      <c r="M753" s="204"/>
      <c r="N753" s="204"/>
      <c r="O753" s="204"/>
      <c r="P753" s="204"/>
      <c r="Q753" s="204"/>
      <c r="R753" s="204"/>
      <c r="S753" s="316"/>
      <c r="T753" s="316"/>
      <c r="V753" s="168"/>
      <c r="W753" s="331"/>
      <c r="X753" s="173"/>
    </row>
    <row r="754" customFormat="false" ht="13.8" hidden="false" customHeight="false" outlineLevel="0" collapsed="false">
      <c r="A754" s="323"/>
      <c r="B754" s="324" t="s">
        <v>911</v>
      </c>
      <c r="C754" s="332"/>
      <c r="D754" s="332"/>
      <c r="E754" s="333"/>
      <c r="F754" s="334"/>
      <c r="G754" s="335"/>
      <c r="H754" s="336"/>
      <c r="I754" s="204"/>
      <c r="J754" s="204"/>
      <c r="K754" s="204"/>
      <c r="L754" s="204"/>
      <c r="M754" s="204"/>
      <c r="N754" s="204"/>
      <c r="O754" s="204"/>
      <c r="P754" s="204"/>
      <c r="Q754" s="204"/>
      <c r="R754" s="204"/>
      <c r="S754" s="316"/>
      <c r="T754" s="316"/>
      <c r="V754" s="168"/>
      <c r="W754" s="331"/>
      <c r="X754" s="173" t="n">
        <v>13</v>
      </c>
    </row>
    <row r="755" customFormat="false" ht="13.8" hidden="false" customHeight="false" outlineLevel="0" collapsed="false">
      <c r="A755" s="323"/>
      <c r="B755" s="324" t="s">
        <v>912</v>
      </c>
      <c r="C755" s="332"/>
      <c r="D755" s="332"/>
      <c r="E755" s="333"/>
      <c r="F755" s="334"/>
      <c r="G755" s="335"/>
      <c r="H755" s="336"/>
      <c r="I755" s="204"/>
      <c r="J755" s="204"/>
      <c r="K755" s="204"/>
      <c r="L755" s="204"/>
      <c r="M755" s="204"/>
      <c r="N755" s="204"/>
      <c r="O755" s="204"/>
      <c r="P755" s="204"/>
      <c r="Q755" s="204"/>
      <c r="R755" s="204"/>
      <c r="S755" s="316"/>
      <c r="T755" s="316"/>
      <c r="V755" s="168"/>
      <c r="W755" s="331"/>
      <c r="X755" s="173" t="n">
        <v>13</v>
      </c>
    </row>
    <row r="756" customFormat="false" ht="13.8" hidden="false" customHeight="false" outlineLevel="0" collapsed="false">
      <c r="A756" s="323"/>
      <c r="B756" s="324" t="s">
        <v>913</v>
      </c>
      <c r="C756" s="332"/>
      <c r="D756" s="332"/>
      <c r="E756" s="333"/>
      <c r="F756" s="334"/>
      <c r="G756" s="335"/>
      <c r="H756" s="336"/>
      <c r="I756" s="204"/>
      <c r="J756" s="204"/>
      <c r="K756" s="204"/>
      <c r="L756" s="204"/>
      <c r="M756" s="204"/>
      <c r="N756" s="204"/>
      <c r="O756" s="204"/>
      <c r="P756" s="204"/>
      <c r="Q756" s="204"/>
      <c r="R756" s="204"/>
      <c r="S756" s="316"/>
      <c r="T756" s="316"/>
      <c r="V756" s="168"/>
      <c r="W756" s="331"/>
      <c r="X756" s="173" t="n">
        <v>13</v>
      </c>
    </row>
    <row r="757" customFormat="false" ht="13.8" hidden="false" customHeight="false" outlineLevel="0" collapsed="false">
      <c r="A757" s="323"/>
      <c r="B757" s="324" t="s">
        <v>914</v>
      </c>
      <c r="C757" s="332"/>
      <c r="D757" s="332"/>
      <c r="E757" s="333"/>
      <c r="F757" s="334"/>
      <c r="G757" s="335"/>
      <c r="H757" s="336"/>
      <c r="I757" s="204"/>
      <c r="J757" s="204"/>
      <c r="K757" s="204"/>
      <c r="L757" s="204"/>
      <c r="M757" s="204"/>
      <c r="N757" s="204"/>
      <c r="O757" s="204"/>
      <c r="P757" s="204"/>
      <c r="Q757" s="204"/>
      <c r="R757" s="204"/>
      <c r="S757" s="316"/>
      <c r="T757" s="316"/>
      <c r="V757" s="168"/>
      <c r="W757" s="331"/>
      <c r="X757" s="173" t="n">
        <v>13</v>
      </c>
    </row>
    <row r="758" customFormat="false" ht="13.8" hidden="false" customHeight="false" outlineLevel="0" collapsed="false">
      <c r="A758" s="323"/>
      <c r="B758" s="324" t="s">
        <v>915</v>
      </c>
      <c r="C758" s="332"/>
      <c r="D758" s="332"/>
      <c r="E758" s="333"/>
      <c r="F758" s="334"/>
      <c r="G758" s="335"/>
      <c r="H758" s="336"/>
      <c r="I758" s="204"/>
      <c r="J758" s="204"/>
      <c r="K758" s="204"/>
      <c r="L758" s="204"/>
      <c r="M758" s="204"/>
      <c r="N758" s="204"/>
      <c r="O758" s="204"/>
      <c r="P758" s="204"/>
      <c r="Q758" s="204"/>
      <c r="R758" s="204"/>
      <c r="S758" s="316"/>
      <c r="T758" s="316"/>
      <c r="V758" s="168"/>
      <c r="W758" s="331"/>
      <c r="X758" s="173" t="n">
        <v>13</v>
      </c>
    </row>
    <row r="759" customFormat="false" ht="13.8" hidden="false" customHeight="false" outlineLevel="0" collapsed="false">
      <c r="A759" s="323"/>
      <c r="B759" s="324" t="s">
        <v>916</v>
      </c>
      <c r="C759" s="332"/>
      <c r="D759" s="332"/>
      <c r="E759" s="333"/>
      <c r="F759" s="334"/>
      <c r="G759" s="335"/>
      <c r="H759" s="336"/>
      <c r="I759" s="204"/>
      <c r="J759" s="204"/>
      <c r="K759" s="204"/>
      <c r="L759" s="204"/>
      <c r="M759" s="204"/>
      <c r="N759" s="204"/>
      <c r="O759" s="204"/>
      <c r="P759" s="204"/>
      <c r="Q759" s="204"/>
      <c r="R759" s="204"/>
      <c r="S759" s="316"/>
      <c r="T759" s="316"/>
      <c r="V759" s="168"/>
      <c r="W759" s="331"/>
      <c r="X759" s="173" t="n">
        <v>13</v>
      </c>
    </row>
    <row r="760" customFormat="false" ht="13.8" hidden="false" customHeight="false" outlineLevel="0" collapsed="false">
      <c r="A760" s="323" t="s">
        <v>917</v>
      </c>
      <c r="B760" s="324" t="s">
        <v>918</v>
      </c>
      <c r="C760" s="332"/>
      <c r="D760" s="332"/>
      <c r="E760" s="333"/>
      <c r="F760" s="334"/>
      <c r="G760" s="335"/>
      <c r="H760" s="336"/>
      <c r="I760" s="204"/>
      <c r="J760" s="204"/>
      <c r="K760" s="204"/>
      <c r="L760" s="204"/>
      <c r="M760" s="204"/>
      <c r="N760" s="204"/>
      <c r="O760" s="204"/>
      <c r="P760" s="204"/>
      <c r="Q760" s="204"/>
      <c r="R760" s="204"/>
      <c r="S760" s="316"/>
      <c r="T760" s="316"/>
      <c r="V760" s="168"/>
      <c r="W760" s="331"/>
      <c r="X760" s="173"/>
    </row>
    <row r="761" customFormat="false" ht="13.8" hidden="false" customHeight="false" outlineLevel="0" collapsed="false">
      <c r="A761" s="323"/>
      <c r="B761" s="324" t="s">
        <v>919</v>
      </c>
      <c r="C761" s="332"/>
      <c r="D761" s="332"/>
      <c r="E761" s="333"/>
      <c r="F761" s="334"/>
      <c r="G761" s="335"/>
      <c r="H761" s="336"/>
      <c r="I761" s="204"/>
      <c r="J761" s="204"/>
      <c r="K761" s="204"/>
      <c r="L761" s="204"/>
      <c r="M761" s="204"/>
      <c r="N761" s="204"/>
      <c r="O761" s="204"/>
      <c r="P761" s="204"/>
      <c r="Q761" s="204"/>
      <c r="R761" s="204"/>
      <c r="S761" s="316"/>
      <c r="T761" s="316"/>
      <c r="V761" s="168"/>
      <c r="W761" s="331"/>
      <c r="X761" s="173" t="n">
        <v>13</v>
      </c>
    </row>
    <row r="762" customFormat="false" ht="13.8" hidden="false" customHeight="false" outlineLevel="0" collapsed="false">
      <c r="A762" s="323"/>
      <c r="B762" s="324" t="s">
        <v>920</v>
      </c>
      <c r="C762" s="332"/>
      <c r="D762" s="332"/>
      <c r="E762" s="333"/>
      <c r="F762" s="334"/>
      <c r="G762" s="335"/>
      <c r="H762" s="336"/>
      <c r="I762" s="204"/>
      <c r="J762" s="204"/>
      <c r="K762" s="204"/>
      <c r="L762" s="204"/>
      <c r="M762" s="204"/>
      <c r="N762" s="204"/>
      <c r="O762" s="204"/>
      <c r="P762" s="204"/>
      <c r="Q762" s="204"/>
      <c r="R762" s="204"/>
      <c r="S762" s="316"/>
      <c r="T762" s="316"/>
      <c r="V762" s="168"/>
      <c r="W762" s="331"/>
      <c r="X762" s="173" t="n">
        <v>13</v>
      </c>
    </row>
    <row r="763" customFormat="false" ht="13.8" hidden="false" customHeight="false" outlineLevel="0" collapsed="false">
      <c r="A763" s="323" t="s">
        <v>921</v>
      </c>
      <c r="B763" s="324" t="s">
        <v>922</v>
      </c>
      <c r="C763" s="332"/>
      <c r="D763" s="332"/>
      <c r="E763" s="333"/>
      <c r="F763" s="334"/>
      <c r="G763" s="335"/>
      <c r="H763" s="336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316"/>
      <c r="T763" s="316"/>
      <c r="V763" s="168"/>
      <c r="W763" s="331"/>
      <c r="X763" s="173"/>
    </row>
    <row r="764" customFormat="false" ht="13.8" hidden="false" customHeight="false" outlineLevel="0" collapsed="false">
      <c r="A764" s="323"/>
      <c r="B764" s="324" t="s">
        <v>923</v>
      </c>
      <c r="C764" s="332"/>
      <c r="D764" s="332"/>
      <c r="E764" s="333"/>
      <c r="F764" s="334"/>
      <c r="G764" s="335"/>
      <c r="H764" s="336"/>
      <c r="I764" s="204"/>
      <c r="J764" s="204"/>
      <c r="K764" s="204"/>
      <c r="L764" s="204"/>
      <c r="M764" s="204"/>
      <c r="N764" s="204"/>
      <c r="O764" s="204"/>
      <c r="P764" s="204"/>
      <c r="Q764" s="204"/>
      <c r="R764" s="204"/>
      <c r="S764" s="316"/>
      <c r="T764" s="316"/>
      <c r="V764" s="168"/>
      <c r="W764" s="331"/>
      <c r="X764" s="173" t="n">
        <v>13</v>
      </c>
    </row>
    <row r="765" customFormat="false" ht="13.8" hidden="false" customHeight="false" outlineLevel="0" collapsed="false">
      <c r="A765" s="323"/>
      <c r="B765" s="324" t="s">
        <v>924</v>
      </c>
      <c r="C765" s="332"/>
      <c r="D765" s="332"/>
      <c r="E765" s="333"/>
      <c r="F765" s="334"/>
      <c r="G765" s="335"/>
      <c r="H765" s="336"/>
      <c r="I765" s="204"/>
      <c r="J765" s="204"/>
      <c r="K765" s="204"/>
      <c r="L765" s="204"/>
      <c r="M765" s="204"/>
      <c r="N765" s="204"/>
      <c r="O765" s="204"/>
      <c r="P765" s="204"/>
      <c r="Q765" s="204"/>
      <c r="R765" s="204"/>
      <c r="S765" s="316"/>
      <c r="T765" s="316"/>
      <c r="V765" s="168"/>
      <c r="W765" s="331"/>
      <c r="X765" s="173" t="n">
        <v>13</v>
      </c>
    </row>
    <row r="766" customFormat="false" ht="13.8" hidden="false" customHeight="false" outlineLevel="0" collapsed="false">
      <c r="A766" s="323"/>
      <c r="B766" s="324" t="s">
        <v>925</v>
      </c>
      <c r="C766" s="332"/>
      <c r="D766" s="332"/>
      <c r="E766" s="333"/>
      <c r="F766" s="334"/>
      <c r="G766" s="335"/>
      <c r="H766" s="336"/>
      <c r="I766" s="204"/>
      <c r="J766" s="204"/>
      <c r="K766" s="204"/>
      <c r="L766" s="204"/>
      <c r="M766" s="204"/>
      <c r="N766" s="204"/>
      <c r="O766" s="204"/>
      <c r="P766" s="204"/>
      <c r="Q766" s="204"/>
      <c r="R766" s="204"/>
      <c r="S766" s="316"/>
      <c r="T766" s="316"/>
      <c r="V766" s="168"/>
      <c r="W766" s="331"/>
      <c r="X766" s="173" t="n">
        <v>13</v>
      </c>
    </row>
    <row r="767" customFormat="false" ht="13.8" hidden="false" customHeight="false" outlineLevel="0" collapsed="false">
      <c r="A767" s="323"/>
      <c r="B767" s="324" t="s">
        <v>926</v>
      </c>
      <c r="C767" s="332"/>
      <c r="D767" s="332"/>
      <c r="E767" s="333"/>
      <c r="F767" s="334"/>
      <c r="G767" s="335"/>
      <c r="H767" s="336"/>
      <c r="I767" s="204"/>
      <c r="J767" s="204"/>
      <c r="K767" s="204"/>
      <c r="L767" s="204"/>
      <c r="M767" s="204"/>
      <c r="N767" s="204"/>
      <c r="O767" s="204"/>
      <c r="P767" s="204"/>
      <c r="Q767" s="204"/>
      <c r="R767" s="204"/>
      <c r="S767" s="316"/>
      <c r="T767" s="316"/>
      <c r="V767" s="168"/>
      <c r="W767" s="331"/>
      <c r="X767" s="173" t="n">
        <v>13</v>
      </c>
    </row>
    <row r="768" customFormat="false" ht="13.8" hidden="false" customHeight="false" outlineLevel="0" collapsed="false">
      <c r="A768" s="323"/>
      <c r="B768" s="324" t="s">
        <v>927</v>
      </c>
      <c r="C768" s="332"/>
      <c r="D768" s="332"/>
      <c r="E768" s="333"/>
      <c r="F768" s="334"/>
      <c r="G768" s="335"/>
      <c r="H768" s="336"/>
      <c r="I768" s="204"/>
      <c r="J768" s="204"/>
      <c r="K768" s="204"/>
      <c r="L768" s="204"/>
      <c r="M768" s="204"/>
      <c r="N768" s="204"/>
      <c r="O768" s="204"/>
      <c r="P768" s="204"/>
      <c r="Q768" s="204"/>
      <c r="R768" s="204"/>
      <c r="S768" s="316"/>
      <c r="T768" s="316"/>
      <c r="V768" s="168"/>
      <c r="W768" s="331"/>
      <c r="X768" s="173" t="n">
        <v>13</v>
      </c>
    </row>
    <row r="769" customFormat="false" ht="13.8" hidden="false" customHeight="false" outlineLevel="0" collapsed="false">
      <c r="A769" s="323" t="s">
        <v>928</v>
      </c>
      <c r="B769" s="324" t="s">
        <v>929</v>
      </c>
      <c r="C769" s="332"/>
      <c r="D769" s="332"/>
      <c r="E769" s="333"/>
      <c r="F769" s="334"/>
      <c r="G769" s="335"/>
      <c r="H769" s="336"/>
      <c r="I769" s="204"/>
      <c r="J769" s="204"/>
      <c r="K769" s="204"/>
      <c r="L769" s="204"/>
      <c r="M769" s="204"/>
      <c r="N769" s="204"/>
      <c r="O769" s="204"/>
      <c r="P769" s="204"/>
      <c r="Q769" s="204"/>
      <c r="R769" s="204"/>
      <c r="S769" s="316"/>
      <c r="T769" s="316"/>
      <c r="V769" s="168"/>
      <c r="W769" s="331"/>
      <c r="X769" s="173"/>
    </row>
    <row r="770" customFormat="false" ht="13.8" hidden="false" customHeight="false" outlineLevel="0" collapsed="false">
      <c r="A770" s="323"/>
      <c r="B770" s="324" t="s">
        <v>930</v>
      </c>
      <c r="C770" s="332"/>
      <c r="D770" s="332"/>
      <c r="E770" s="333"/>
      <c r="F770" s="334"/>
      <c r="G770" s="335"/>
      <c r="H770" s="336"/>
      <c r="I770" s="204"/>
      <c r="J770" s="204"/>
      <c r="K770" s="204"/>
      <c r="L770" s="204"/>
      <c r="M770" s="204"/>
      <c r="N770" s="204"/>
      <c r="O770" s="204"/>
      <c r="P770" s="204"/>
      <c r="Q770" s="204"/>
      <c r="R770" s="204"/>
      <c r="S770" s="316"/>
      <c r="T770" s="316"/>
      <c r="V770" s="168"/>
      <c r="W770" s="331"/>
      <c r="X770" s="173" t="n">
        <v>13</v>
      </c>
    </row>
    <row r="771" customFormat="false" ht="13.8" hidden="false" customHeight="false" outlineLevel="0" collapsed="false">
      <c r="A771" s="323"/>
      <c r="B771" s="324"/>
      <c r="C771" s="332"/>
      <c r="D771" s="332"/>
      <c r="E771" s="333"/>
      <c r="F771" s="334"/>
      <c r="G771" s="335"/>
      <c r="H771" s="336"/>
      <c r="I771" s="204"/>
      <c r="J771" s="204"/>
      <c r="K771" s="204"/>
      <c r="L771" s="204"/>
      <c r="M771" s="204"/>
      <c r="N771" s="204"/>
      <c r="O771" s="204"/>
      <c r="P771" s="204"/>
      <c r="Q771" s="204"/>
      <c r="R771" s="204"/>
      <c r="S771" s="316"/>
      <c r="T771" s="316"/>
      <c r="V771" s="168"/>
      <c r="W771" s="331"/>
      <c r="X771" s="173"/>
    </row>
    <row r="772" customFormat="false" ht="13.8" hidden="false" customHeight="true" outlineLevel="0" collapsed="false">
      <c r="A772" s="337"/>
      <c r="B772" s="37"/>
      <c r="C772" s="271"/>
      <c r="D772" s="271"/>
      <c r="E772" s="313"/>
      <c r="F772" s="310"/>
      <c r="G772" s="309"/>
      <c r="H772" s="338"/>
      <c r="I772" s="204"/>
      <c r="J772" s="204"/>
      <c r="K772" s="204"/>
      <c r="L772" s="204"/>
      <c r="M772" s="204"/>
      <c r="N772" s="204"/>
      <c r="O772" s="204"/>
      <c r="P772" s="204"/>
      <c r="Q772" s="204"/>
      <c r="R772" s="204"/>
      <c r="S772" s="316"/>
      <c r="T772" s="316"/>
      <c r="X772" s="173"/>
    </row>
    <row r="773" customFormat="false" ht="13.8" hidden="false" customHeight="false" outlineLevel="0" collapsed="false">
      <c r="A773" s="339"/>
      <c r="B773" s="340" t="s">
        <v>931</v>
      </c>
      <c r="C773" s="187"/>
      <c r="D773" s="187"/>
      <c r="E773" s="341"/>
      <c r="F773" s="342"/>
      <c r="G773" s="343"/>
      <c r="H773" s="344"/>
      <c r="I773" s="204"/>
      <c r="J773" s="204"/>
      <c r="K773" s="204"/>
      <c r="L773" s="204"/>
      <c r="M773" s="204"/>
      <c r="N773" s="204"/>
      <c r="O773" s="204"/>
      <c r="P773" s="204"/>
      <c r="Q773" s="204"/>
      <c r="R773" s="204"/>
      <c r="S773" s="316"/>
      <c r="T773" s="316"/>
      <c r="W773" s="187"/>
      <c r="X773" s="51"/>
    </row>
    <row r="774" customFormat="false" ht="12.75" hidden="false" customHeight="true" outlineLevel="0" collapsed="false">
      <c r="A774" s="345"/>
      <c r="B774" s="346"/>
      <c r="C774" s="271"/>
      <c r="D774" s="271"/>
      <c r="E774" s="313"/>
      <c r="F774" s="310"/>
      <c r="G774" s="309"/>
      <c r="H774" s="338"/>
      <c r="I774" s="204"/>
      <c r="J774" s="204"/>
      <c r="K774" s="204"/>
      <c r="L774" s="204"/>
      <c r="M774" s="204"/>
      <c r="N774" s="204"/>
      <c r="O774" s="204"/>
      <c r="P774" s="204"/>
      <c r="Q774" s="204"/>
      <c r="R774" s="204"/>
      <c r="S774" s="316"/>
      <c r="T774" s="316"/>
      <c r="W774" s="271"/>
      <c r="X774" s="51"/>
    </row>
    <row r="775" customFormat="false" ht="27.6" hidden="false" customHeight="false" outlineLevel="0" collapsed="false">
      <c r="A775" s="345"/>
      <c r="B775" s="347" t="s">
        <v>932</v>
      </c>
      <c r="C775" s="271"/>
      <c r="D775" s="271"/>
      <c r="E775" s="313"/>
      <c r="F775" s="310"/>
      <c r="G775" s="309"/>
      <c r="H775" s="338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316"/>
      <c r="T775" s="316"/>
      <c r="W775" s="271"/>
      <c r="X775" s="51"/>
    </row>
    <row r="776" customFormat="false" ht="41.4" hidden="false" customHeight="false" outlineLevel="0" collapsed="false">
      <c r="A776" s="346"/>
      <c r="B776" s="348" t="s">
        <v>933</v>
      </c>
      <c r="C776" s="271"/>
      <c r="D776" s="271"/>
      <c r="E776" s="313"/>
      <c r="F776" s="310"/>
      <c r="G776" s="309"/>
      <c r="H776" s="338"/>
      <c r="I776" s="204"/>
      <c r="J776" s="204"/>
      <c r="K776" s="204"/>
      <c r="L776" s="204"/>
      <c r="M776" s="204"/>
      <c r="N776" s="204"/>
      <c r="O776" s="204"/>
      <c r="P776" s="204"/>
      <c r="Q776" s="204"/>
      <c r="R776" s="204"/>
      <c r="S776" s="316"/>
      <c r="T776" s="316"/>
      <c r="W776" s="349"/>
      <c r="X776" s="51"/>
    </row>
    <row r="777" customFormat="false" ht="15.6" hidden="false" customHeight="false" outlineLevel="0" collapsed="false">
      <c r="A777" s="346"/>
      <c r="B777" s="350"/>
      <c r="C777" s="271"/>
      <c r="D777" s="271"/>
      <c r="E777" s="313"/>
      <c r="F777" s="310"/>
      <c r="G777" s="309"/>
      <c r="H777" s="338"/>
      <c r="I777" s="204"/>
      <c r="J777" s="204"/>
      <c r="K777" s="204"/>
      <c r="L777" s="204"/>
      <c r="M777" s="204"/>
      <c r="N777" s="204"/>
      <c r="O777" s="204"/>
      <c r="P777" s="204"/>
      <c r="Q777" s="204"/>
      <c r="R777" s="204"/>
      <c r="S777" s="316"/>
      <c r="T777" s="316"/>
      <c r="W777" s="349"/>
      <c r="X777" s="51"/>
    </row>
    <row r="778" customFormat="false" ht="9.6" hidden="false" customHeight="true" outlineLevel="0" collapsed="false">
      <c r="A778" s="351"/>
      <c r="B778" s="352"/>
      <c r="C778" s="353"/>
      <c r="D778" s="353"/>
      <c r="E778" s="354"/>
      <c r="F778" s="355"/>
      <c r="G778" s="356"/>
      <c r="H778" s="357"/>
      <c r="I778" s="204"/>
      <c r="J778" s="204"/>
      <c r="K778" s="204"/>
      <c r="L778" s="204"/>
      <c r="M778" s="204"/>
      <c r="N778" s="204"/>
      <c r="O778" s="204"/>
      <c r="P778" s="204"/>
      <c r="Q778" s="204"/>
      <c r="R778" s="204"/>
      <c r="S778" s="316"/>
      <c r="T778" s="316"/>
      <c r="W778" s="358"/>
      <c r="X778" s="51"/>
    </row>
    <row r="780" customFormat="false" ht="13.2" hidden="false" customHeight="false" outlineLevel="0" collapsed="false"/>
    <row r="781" customFormat="false" ht="13.2" hidden="false" customHeight="false" outlineLevel="0" collapsed="false"/>
    <row r="782" customFormat="false" ht="13.2" hidden="false" customHeight="false" outlineLevel="0" collapsed="false"/>
    <row r="783" customFormat="false" ht="13.2" hidden="false" customHeight="false" outlineLevel="0" collapsed="false"/>
    <row r="784" customFormat="false" ht="13.2" hidden="false" customHeight="false" outlineLevel="0" collapsed="false"/>
    <row r="785" customFormat="false" ht="13.2" hidden="false" customHeight="false" outlineLevel="0" collapsed="false"/>
    <row r="786" customFormat="false" ht="13.2" hidden="false" customHeight="false" outlineLevel="0" collapsed="false"/>
    <row r="787" customFormat="false" ht="13.2" hidden="false" customHeight="false" outlineLevel="0" collapsed="false"/>
    <row r="788" customFormat="false" ht="13.2" hidden="false" customHeight="false" outlineLevel="0" collapsed="false"/>
    <row r="789" customFormat="false" ht="13.2" hidden="false" customHeight="false" outlineLevel="0" collapsed="false"/>
    <row r="790" customFormat="false" ht="13.2" hidden="false" customHeight="false" outlineLevel="0" collapsed="false"/>
    <row r="791" customFormat="false" ht="13.2" hidden="false" customHeight="false" outlineLevel="0" collapsed="false"/>
    <row r="792" customFormat="false" ht="13.2" hidden="false" customHeight="false" outlineLevel="0" collapsed="false"/>
    <row r="793" customFormat="false" ht="13.2" hidden="false" customHeight="false" outlineLevel="0" collapsed="false"/>
    <row r="794" customFormat="false" ht="13.2" hidden="false" customHeight="false" outlineLevel="0" collapsed="false"/>
    <row r="795" customFormat="false" ht="13.2" hidden="false" customHeight="false" outlineLevel="0" collapsed="false"/>
    <row r="796" customFormat="false" ht="13.2" hidden="false" customHeight="false" outlineLevel="0" collapsed="false"/>
    <row r="797" customFormat="false" ht="13.2" hidden="false" customHeight="false" outlineLevel="0" collapsed="false"/>
    <row r="798" customFormat="false" ht="13.2" hidden="false" customHeight="false" outlineLevel="0" collapsed="false"/>
    <row r="799" customFormat="false" ht="13.2" hidden="false" customHeight="false" outlineLevel="0" collapsed="false"/>
    <row r="800" customFormat="false" ht="13.2" hidden="false" customHeight="false" outlineLevel="0" collapsed="false"/>
    <row r="801" customFormat="false" ht="13.2" hidden="false" customHeight="false" outlineLevel="0" collapsed="false"/>
    <row r="802" customFormat="false" ht="13.2" hidden="false" customHeight="false" outlineLevel="0" collapsed="false"/>
    <row r="803" customFormat="false" ht="13.2" hidden="false" customHeight="false" outlineLevel="0" collapsed="false"/>
    <row r="804" customFormat="false" ht="13.2" hidden="false" customHeight="false" outlineLevel="0" collapsed="false"/>
    <row r="805" customFormat="false" ht="13.2" hidden="false" customHeight="false" outlineLevel="0" collapsed="false"/>
    <row r="806" customFormat="false" ht="13.2" hidden="false" customHeight="false" outlineLevel="0" collapsed="false"/>
    <row r="807" customFormat="false" ht="13.2" hidden="false" customHeight="false" outlineLevel="0" collapsed="false"/>
    <row r="808" customFormat="false" ht="13.2" hidden="false" customHeight="false" outlineLevel="0" collapsed="false"/>
    <row r="809" customFormat="false" ht="13.2" hidden="false" customHeight="false" outlineLevel="0" collapsed="false"/>
    <row r="810" customFormat="false" ht="13.2" hidden="false" customHeight="false" outlineLevel="0" collapsed="false"/>
    <row r="811" customFormat="false" ht="13.2" hidden="false" customHeight="false" outlineLevel="0" collapsed="false"/>
    <row r="812" customFormat="false" ht="13.2" hidden="false" customHeight="false" outlineLevel="0" collapsed="false"/>
    <row r="813" customFormat="false" ht="13.2" hidden="false" customHeight="false" outlineLevel="0" collapsed="false"/>
    <row r="814" customFormat="false" ht="13.2" hidden="false" customHeight="false" outlineLevel="0" collapsed="false"/>
    <row r="815" customFormat="false" ht="13.2" hidden="false" customHeight="false" outlineLevel="0" collapsed="false"/>
    <row r="816" customFormat="false" ht="13.2" hidden="false" customHeight="false" outlineLevel="0" collapsed="false"/>
    <row r="817" customFormat="false" ht="13.2" hidden="false" customHeight="false" outlineLevel="0" collapsed="false"/>
    <row r="818" customFormat="false" ht="13.2" hidden="false" customHeight="false" outlineLevel="0" collapsed="false"/>
    <row r="819" customFormat="false" ht="13.2" hidden="false" customHeight="false" outlineLevel="0" collapsed="false"/>
    <row r="820" customFormat="false" ht="13.2" hidden="false" customHeight="false" outlineLevel="0" collapsed="false"/>
    <row r="821" customFormat="false" ht="13.2" hidden="false" customHeight="false" outlineLevel="0" collapsed="false"/>
    <row r="822" customFormat="false" ht="13.2" hidden="false" customHeight="false" outlineLevel="0" collapsed="false"/>
    <row r="823" customFormat="false" ht="13.2" hidden="false" customHeight="false" outlineLevel="0" collapsed="false"/>
    <row r="824" customFormat="false" ht="13.2" hidden="false" customHeight="false" outlineLevel="0" collapsed="false"/>
    <row r="825" customFormat="false" ht="13.2" hidden="false" customHeight="false" outlineLevel="0" collapsed="false"/>
    <row r="826" customFormat="false" ht="13.2" hidden="false" customHeight="false" outlineLevel="0" collapsed="false"/>
    <row r="827" customFormat="false" ht="13.2" hidden="false" customHeight="false" outlineLevel="0" collapsed="false"/>
    <row r="828" customFormat="false" ht="13.2" hidden="false" customHeight="false" outlineLevel="0" collapsed="false"/>
    <row r="829" customFormat="false" ht="13.2" hidden="false" customHeight="false" outlineLevel="0" collapsed="false"/>
    <row r="830" customFormat="false" ht="13.2" hidden="false" customHeight="false" outlineLevel="0" collapsed="false"/>
    <row r="831" customFormat="false" ht="13.2" hidden="false" customHeight="false" outlineLevel="0" collapsed="false"/>
    <row r="832" customFormat="false" ht="13.2" hidden="false" customHeight="false" outlineLevel="0" collapsed="false"/>
    <row r="833" customFormat="false" ht="13.2" hidden="false" customHeight="false" outlineLevel="0" collapsed="false"/>
    <row r="834" customFormat="false" ht="13.2" hidden="false" customHeight="false" outlineLevel="0" collapsed="false"/>
    <row r="835" customFormat="false" ht="13.2" hidden="false" customHeight="false" outlineLevel="0" collapsed="false"/>
    <row r="836" customFormat="false" ht="13.2" hidden="false" customHeight="false" outlineLevel="0" collapsed="false"/>
    <row r="837" customFormat="false" ht="13.2" hidden="false" customHeight="false" outlineLevel="0" collapsed="false"/>
    <row r="838" customFormat="false" ht="13.2" hidden="false" customHeight="false" outlineLevel="0" collapsed="false"/>
    <row r="839" customFormat="false" ht="13.2" hidden="false" customHeight="false" outlineLevel="0" collapsed="false"/>
    <row r="840" customFormat="false" ht="13.2" hidden="false" customHeight="false" outlineLevel="0" collapsed="false"/>
    <row r="841" customFormat="false" ht="13.2" hidden="false" customHeight="false" outlineLevel="0" collapsed="false"/>
    <row r="842" customFormat="false" ht="13.2" hidden="false" customHeight="false" outlineLevel="0" collapsed="false"/>
    <row r="843" customFormat="false" ht="13.2" hidden="false" customHeight="false" outlineLevel="0" collapsed="false"/>
    <row r="844" customFormat="false" ht="13.2" hidden="false" customHeight="false" outlineLevel="0" collapsed="false"/>
    <row r="845" customFormat="false" ht="13.2" hidden="false" customHeight="false" outlineLevel="0" collapsed="false"/>
    <row r="846" customFormat="false" ht="13.2" hidden="false" customHeight="false" outlineLevel="0" collapsed="false"/>
    <row r="847" customFormat="false" ht="13.2" hidden="false" customHeight="false" outlineLevel="0" collapsed="false"/>
    <row r="848" customFormat="false" ht="13.2" hidden="false" customHeight="false" outlineLevel="0" collapsed="false"/>
    <row r="849" customFormat="false" ht="13.2" hidden="false" customHeight="false" outlineLevel="0" collapsed="false"/>
    <row r="850" customFormat="false" ht="13.2" hidden="false" customHeight="false" outlineLevel="0" collapsed="false"/>
    <row r="851" customFormat="false" ht="13.2" hidden="false" customHeight="false" outlineLevel="0" collapsed="false"/>
    <row r="852" customFormat="false" ht="13.2" hidden="false" customHeight="false" outlineLevel="0" collapsed="false"/>
    <row r="853" customFormat="false" ht="13.2" hidden="false" customHeight="false" outlineLevel="0" collapsed="false"/>
    <row r="854" customFormat="false" ht="13.2" hidden="false" customHeight="false" outlineLevel="0" collapsed="false"/>
    <row r="855" customFormat="false" ht="13.2" hidden="false" customHeight="false" outlineLevel="0" collapsed="false"/>
    <row r="856" customFormat="false" ht="13.2" hidden="false" customHeight="false" outlineLevel="0" collapsed="false"/>
    <row r="857" customFormat="false" ht="13.2" hidden="false" customHeight="false" outlineLevel="0" collapsed="false"/>
    <row r="858" customFormat="false" ht="13.2" hidden="false" customHeight="false" outlineLevel="0" collapsed="false"/>
    <row r="859" customFormat="false" ht="13.2" hidden="false" customHeight="false" outlineLevel="0" collapsed="false"/>
    <row r="860" customFormat="false" ht="13.2" hidden="false" customHeight="false" outlineLevel="0" collapsed="false"/>
    <row r="861" customFormat="false" ht="13.2" hidden="false" customHeight="false" outlineLevel="0" collapsed="false"/>
    <row r="862" customFormat="false" ht="13.2" hidden="false" customHeight="false" outlineLevel="0" collapsed="false"/>
    <row r="863" customFormat="false" ht="13.2" hidden="false" customHeight="false" outlineLevel="0" collapsed="false"/>
    <row r="864" customFormat="false" ht="13.2" hidden="false" customHeight="false" outlineLevel="0" collapsed="false"/>
    <row r="865" customFormat="false" ht="13.2" hidden="false" customHeight="false" outlineLevel="0" collapsed="false"/>
    <row r="866" customFormat="false" ht="13.2" hidden="false" customHeight="false" outlineLevel="0" collapsed="false"/>
    <row r="867" customFormat="false" ht="13.2" hidden="false" customHeight="false" outlineLevel="0" collapsed="false"/>
    <row r="868" customFormat="false" ht="13.2" hidden="false" customHeight="false" outlineLevel="0" collapsed="false"/>
    <row r="869" customFormat="false" ht="13.2" hidden="false" customHeight="false" outlineLevel="0" collapsed="false"/>
    <row r="870" customFormat="false" ht="13.2" hidden="false" customHeight="false" outlineLevel="0" collapsed="false"/>
    <row r="871" customFormat="false" ht="13.2" hidden="false" customHeight="false" outlineLevel="0" collapsed="false"/>
    <row r="872" customFormat="false" ht="13.2" hidden="false" customHeight="false" outlineLevel="0" collapsed="false"/>
    <row r="873" customFormat="false" ht="13.2" hidden="false" customHeight="false" outlineLevel="0" collapsed="false"/>
    <row r="874" customFormat="false" ht="13.2" hidden="false" customHeight="false" outlineLevel="0" collapsed="false"/>
    <row r="875" customFormat="false" ht="13.2" hidden="false" customHeight="false" outlineLevel="0" collapsed="false"/>
    <row r="876" customFormat="false" ht="13.2" hidden="false" customHeight="false" outlineLevel="0" collapsed="false"/>
    <row r="877" customFormat="false" ht="13.2" hidden="false" customHeight="false" outlineLevel="0" collapsed="false"/>
    <row r="878" customFormat="false" ht="13.2" hidden="false" customHeight="false" outlineLevel="0" collapsed="false"/>
    <row r="879" customFormat="false" ht="13.2" hidden="false" customHeight="false" outlineLevel="0" collapsed="false"/>
    <row r="880" customFormat="false" ht="13.2" hidden="false" customHeight="false" outlineLevel="0" collapsed="false"/>
    <row r="881" customFormat="false" ht="13.2" hidden="false" customHeight="false" outlineLevel="0" collapsed="false"/>
    <row r="882" customFormat="false" ht="13.2" hidden="false" customHeight="false" outlineLevel="0" collapsed="false"/>
    <row r="883" customFormat="false" ht="13.2" hidden="false" customHeight="false" outlineLevel="0" collapsed="false"/>
    <row r="884" customFormat="false" ht="13.2" hidden="false" customHeight="false" outlineLevel="0" collapsed="false"/>
    <row r="885" customFormat="false" ht="13.2" hidden="false" customHeight="false" outlineLevel="0" collapsed="false"/>
    <row r="886" customFormat="false" ht="13.2" hidden="false" customHeight="false" outlineLevel="0" collapsed="false"/>
    <row r="887" customFormat="false" ht="13.2" hidden="false" customHeight="false" outlineLevel="0" collapsed="false"/>
    <row r="888" customFormat="false" ht="13.2" hidden="false" customHeight="false" outlineLevel="0" collapsed="false"/>
    <row r="889" customFormat="false" ht="13.2" hidden="false" customHeight="false" outlineLevel="0" collapsed="false"/>
    <row r="890" customFormat="false" ht="13.2" hidden="false" customHeight="false" outlineLevel="0" collapsed="false"/>
    <row r="891" customFormat="false" ht="13.2" hidden="false" customHeight="false" outlineLevel="0" collapsed="false"/>
    <row r="892" customFormat="false" ht="13.2" hidden="false" customHeight="false" outlineLevel="0" collapsed="false"/>
    <row r="893" customFormat="false" ht="13.2" hidden="false" customHeight="false" outlineLevel="0" collapsed="false"/>
    <row r="894" customFormat="false" ht="13.2" hidden="false" customHeight="false" outlineLevel="0" collapsed="false"/>
    <row r="895" customFormat="false" ht="13.2" hidden="false" customHeight="false" outlineLevel="0" collapsed="false"/>
    <row r="896" customFormat="false" ht="13.2" hidden="false" customHeight="false" outlineLevel="0" collapsed="false"/>
    <row r="897" customFormat="false" ht="13.2" hidden="false" customHeight="false" outlineLevel="0" collapsed="false"/>
    <row r="898" customFormat="false" ht="13.2" hidden="false" customHeight="false" outlineLevel="0" collapsed="false"/>
    <row r="899" customFormat="false" ht="13.2" hidden="false" customHeight="false" outlineLevel="0" collapsed="false"/>
    <row r="900" customFormat="false" ht="13.2" hidden="false" customHeight="false" outlineLevel="0" collapsed="false"/>
    <row r="901" customFormat="false" ht="13.2" hidden="false" customHeight="false" outlineLevel="0" collapsed="false"/>
    <row r="902" customFormat="false" ht="13.2" hidden="false" customHeight="false" outlineLevel="0" collapsed="false"/>
    <row r="903" customFormat="false" ht="13.2" hidden="false" customHeight="false" outlineLevel="0" collapsed="false"/>
    <row r="904" customFormat="false" ht="13.2" hidden="false" customHeight="false" outlineLevel="0" collapsed="false"/>
    <row r="905" customFormat="false" ht="13.2" hidden="false" customHeight="false" outlineLevel="0" collapsed="false"/>
    <row r="906" customFormat="false" ht="13.2" hidden="false" customHeight="false" outlineLevel="0" collapsed="false"/>
    <row r="907" customFormat="false" ht="13.2" hidden="false" customHeight="false" outlineLevel="0" collapsed="false"/>
    <row r="908" customFormat="false" ht="13.2" hidden="false" customHeight="false" outlineLevel="0" collapsed="false"/>
    <row r="909" customFormat="false" ht="13.2" hidden="false" customHeight="false" outlineLevel="0" collapsed="false"/>
    <row r="910" customFormat="false" ht="13.2" hidden="false" customHeight="false" outlineLevel="0" collapsed="false"/>
    <row r="911" customFormat="false" ht="13.2" hidden="false" customHeight="false" outlineLevel="0" collapsed="false"/>
    <row r="912" customFormat="false" ht="13.2" hidden="false" customHeight="false" outlineLevel="0" collapsed="false"/>
    <row r="913" customFormat="false" ht="13.2" hidden="false" customHeight="false" outlineLevel="0" collapsed="false"/>
    <row r="914" customFormat="false" ht="13.2" hidden="false" customHeight="false" outlineLevel="0" collapsed="false"/>
    <row r="915" customFormat="false" ht="13.2" hidden="false" customHeight="false" outlineLevel="0" collapsed="false"/>
    <row r="916" customFormat="false" ht="13.2" hidden="false" customHeight="false" outlineLevel="0" collapsed="false"/>
    <row r="917" customFormat="false" ht="13.2" hidden="false" customHeight="false" outlineLevel="0" collapsed="false"/>
    <row r="918" customFormat="false" ht="13.2" hidden="false" customHeight="false" outlineLevel="0" collapsed="false"/>
    <row r="919" customFormat="false" ht="13.2" hidden="false" customHeight="false" outlineLevel="0" collapsed="false"/>
    <row r="920" customFormat="false" ht="13.2" hidden="false" customHeight="false" outlineLevel="0" collapsed="false"/>
    <row r="921" customFormat="false" ht="13.2" hidden="false" customHeight="false" outlineLevel="0" collapsed="false"/>
    <row r="922" customFormat="false" ht="13.2" hidden="false" customHeight="false" outlineLevel="0" collapsed="false"/>
    <row r="923" customFormat="false" ht="13.2" hidden="false" customHeight="false" outlineLevel="0" collapsed="false"/>
    <row r="924" customFormat="false" ht="13.2" hidden="false" customHeight="false" outlineLevel="0" collapsed="false"/>
    <row r="925" customFormat="false" ht="13.2" hidden="false" customHeight="false" outlineLevel="0" collapsed="false"/>
    <row r="926" customFormat="false" ht="13.2" hidden="false" customHeight="false" outlineLevel="0" collapsed="false"/>
    <row r="927" customFormat="false" ht="13.2" hidden="false" customHeight="false" outlineLevel="0" collapsed="false"/>
    <row r="928" customFormat="false" ht="13.2" hidden="false" customHeight="false" outlineLevel="0" collapsed="false"/>
    <row r="929" customFormat="false" ht="13.2" hidden="false" customHeight="false" outlineLevel="0" collapsed="false"/>
    <row r="930" customFormat="false" ht="13.2" hidden="false" customHeight="false" outlineLevel="0" collapsed="false"/>
    <row r="931" customFormat="false" ht="13.2" hidden="false" customHeight="false" outlineLevel="0" collapsed="false"/>
    <row r="932" customFormat="false" ht="13.2" hidden="false" customHeight="false" outlineLevel="0" collapsed="false"/>
    <row r="933" customFormat="false" ht="13.2" hidden="false" customHeight="false" outlineLevel="0" collapsed="false"/>
    <row r="934" customFormat="false" ht="13.2" hidden="false" customHeight="false" outlineLevel="0" collapsed="false"/>
    <row r="935" customFormat="false" ht="13.2" hidden="false" customHeight="false" outlineLevel="0" collapsed="false"/>
    <row r="936" customFormat="false" ht="13.2" hidden="false" customHeight="false" outlineLevel="0" collapsed="false"/>
    <row r="937" customFormat="false" ht="13.2" hidden="false" customHeight="false" outlineLevel="0" collapsed="false"/>
    <row r="938" customFormat="false" ht="13.2" hidden="false" customHeight="false" outlineLevel="0" collapsed="false"/>
    <row r="939" customFormat="false" ht="13.2" hidden="false" customHeight="false" outlineLevel="0" collapsed="false"/>
    <row r="940" customFormat="false" ht="13.2" hidden="false" customHeight="false" outlineLevel="0" collapsed="false"/>
    <row r="941" customFormat="false" ht="13.2" hidden="false" customHeight="false" outlineLevel="0" collapsed="false"/>
    <row r="942" customFormat="false" ht="13.2" hidden="false" customHeight="false" outlineLevel="0" collapsed="false"/>
    <row r="943" customFormat="false" ht="13.2" hidden="false" customHeight="false" outlineLevel="0" collapsed="false"/>
    <row r="944" customFormat="false" ht="13.2" hidden="false" customHeight="false" outlineLevel="0" collapsed="false"/>
    <row r="945" customFormat="false" ht="13.2" hidden="false" customHeight="false" outlineLevel="0" collapsed="false"/>
    <row r="946" customFormat="false" ht="13.2" hidden="false" customHeight="false" outlineLevel="0" collapsed="false"/>
    <row r="947" customFormat="false" ht="13.2" hidden="false" customHeight="false" outlineLevel="0" collapsed="false"/>
    <row r="948" customFormat="false" ht="13.2" hidden="false" customHeight="false" outlineLevel="0" collapsed="false"/>
    <row r="949" customFormat="false" ht="13.2" hidden="false" customHeight="false" outlineLevel="0" collapsed="false"/>
    <row r="950" customFormat="false" ht="13.2" hidden="false" customHeight="false" outlineLevel="0" collapsed="false"/>
    <row r="951" customFormat="false" ht="13.2" hidden="false" customHeight="false" outlineLevel="0" collapsed="false"/>
    <row r="952" customFormat="false" ht="13.2" hidden="false" customHeight="false" outlineLevel="0" collapsed="false"/>
    <row r="953" customFormat="false" ht="13.2" hidden="false" customHeight="false" outlineLevel="0" collapsed="false"/>
    <row r="954" customFormat="false" ht="13.2" hidden="false" customHeight="false" outlineLevel="0" collapsed="false"/>
    <row r="955" customFormat="false" ht="13.2" hidden="false" customHeight="false" outlineLevel="0" collapsed="false"/>
    <row r="956" customFormat="false" ht="13.2" hidden="false" customHeight="false" outlineLevel="0" collapsed="false"/>
    <row r="957" customFormat="false" ht="13.2" hidden="false" customHeight="false" outlineLevel="0" collapsed="false"/>
    <row r="958" customFormat="false" ht="13.2" hidden="false" customHeight="false" outlineLevel="0" collapsed="false"/>
    <row r="959" customFormat="false" ht="13.2" hidden="false" customHeight="false" outlineLevel="0" collapsed="false"/>
    <row r="960" customFormat="false" ht="13.2" hidden="false" customHeight="false" outlineLevel="0" collapsed="false"/>
    <row r="961" customFormat="false" ht="13.2" hidden="false" customHeight="false" outlineLevel="0" collapsed="false"/>
    <row r="962" customFormat="false" ht="13.2" hidden="false" customHeight="false" outlineLevel="0" collapsed="false"/>
    <row r="963" customFormat="false" ht="13.2" hidden="false" customHeight="false" outlineLevel="0" collapsed="false"/>
    <row r="964" customFormat="false" ht="13.2" hidden="false" customHeight="false" outlineLevel="0" collapsed="false"/>
    <row r="965" customFormat="false" ht="13.2" hidden="false" customHeight="false" outlineLevel="0" collapsed="false"/>
    <row r="966" customFormat="false" ht="13.2" hidden="false" customHeight="false" outlineLevel="0" collapsed="false"/>
    <row r="967" customFormat="false" ht="13.2" hidden="false" customHeight="false" outlineLevel="0" collapsed="false"/>
    <row r="968" customFormat="false" ht="13.2" hidden="false" customHeight="false" outlineLevel="0" collapsed="false"/>
    <row r="969" customFormat="false" ht="13.2" hidden="false" customHeight="false" outlineLevel="0" collapsed="false"/>
    <row r="970" customFormat="false" ht="13.2" hidden="false" customHeight="false" outlineLevel="0" collapsed="false"/>
    <row r="971" customFormat="false" ht="13.2" hidden="false" customHeight="false" outlineLevel="0" collapsed="false"/>
    <row r="972" customFormat="false" ht="13.2" hidden="false" customHeight="false" outlineLevel="0" collapsed="false"/>
    <row r="973" customFormat="false" ht="13.2" hidden="false" customHeight="false" outlineLevel="0" collapsed="false"/>
    <row r="974" customFormat="false" ht="13.2" hidden="false" customHeight="false" outlineLevel="0" collapsed="false"/>
    <row r="975" customFormat="false" ht="13.2" hidden="false" customHeight="false" outlineLevel="0" collapsed="false"/>
    <row r="976" customFormat="false" ht="13.2" hidden="false" customHeight="false" outlineLevel="0" collapsed="false"/>
    <row r="977" customFormat="false" ht="13.2" hidden="false" customHeight="false" outlineLevel="0" collapsed="false"/>
    <row r="978" customFormat="false" ht="13.2" hidden="false" customHeight="false" outlineLevel="0" collapsed="false"/>
    <row r="979" customFormat="false" ht="13.2" hidden="false" customHeight="false" outlineLevel="0" collapsed="false"/>
    <row r="980" customFormat="false" ht="13.2" hidden="false" customHeight="false" outlineLevel="0" collapsed="false"/>
    <row r="981" customFormat="false" ht="13.2" hidden="false" customHeight="false" outlineLevel="0" collapsed="false"/>
    <row r="982" customFormat="false" ht="13.2" hidden="false" customHeight="false" outlineLevel="0" collapsed="false"/>
    <row r="983" customFormat="false" ht="13.2" hidden="false" customHeight="false" outlineLevel="0" collapsed="false"/>
    <row r="984" customFormat="false" ht="13.2" hidden="false" customHeight="false" outlineLevel="0" collapsed="false"/>
    <row r="985" customFormat="false" ht="13.2" hidden="false" customHeight="false" outlineLevel="0" collapsed="false"/>
    <row r="986" customFormat="false" ht="13.2" hidden="false" customHeight="false" outlineLevel="0" collapsed="false"/>
    <row r="987" customFormat="false" ht="13.2" hidden="false" customHeight="false" outlineLevel="0" collapsed="false"/>
    <row r="988" customFormat="false" ht="13.2" hidden="false" customHeight="false" outlineLevel="0" collapsed="false"/>
    <row r="989" customFormat="false" ht="13.2" hidden="false" customHeight="false" outlineLevel="0" collapsed="false"/>
    <row r="990" customFormat="false" ht="13.2" hidden="false" customHeight="false" outlineLevel="0" collapsed="false"/>
    <row r="991" customFormat="false" ht="13.2" hidden="false" customHeight="false" outlineLevel="0" collapsed="false"/>
    <row r="992" customFormat="false" ht="13.2" hidden="false" customHeight="false" outlineLevel="0" collapsed="false"/>
    <row r="993" customFormat="false" ht="13.2" hidden="false" customHeight="false" outlineLevel="0" collapsed="false"/>
    <row r="994" customFormat="false" ht="13.2" hidden="false" customHeight="false" outlineLevel="0" collapsed="false"/>
    <row r="995" customFormat="false" ht="13.2" hidden="false" customHeight="false" outlineLevel="0" collapsed="false"/>
    <row r="996" customFormat="false" ht="13.2" hidden="false" customHeight="false" outlineLevel="0" collapsed="false"/>
    <row r="997" customFormat="false" ht="13.2" hidden="false" customHeight="false" outlineLevel="0" collapsed="false"/>
    <row r="998" customFormat="false" ht="13.2" hidden="false" customHeight="false" outlineLevel="0" collapsed="false"/>
    <row r="999" customFormat="false" ht="13.2" hidden="false" customHeight="false" outlineLevel="0" collapsed="false"/>
    <row r="1000" customFormat="false" ht="13.2" hidden="false" customHeight="false" outlineLevel="0" collapsed="false"/>
    <row r="1001" customFormat="false" ht="13.2" hidden="false" customHeight="false" outlineLevel="0" collapsed="false"/>
    <row r="1002" customFormat="false" ht="13.2" hidden="false" customHeight="false" outlineLevel="0" collapsed="false"/>
    <row r="1003" customFormat="false" ht="13.2" hidden="false" customHeight="false" outlineLevel="0" collapsed="false"/>
    <row r="1004" customFormat="false" ht="13.2" hidden="false" customHeight="false" outlineLevel="0" collapsed="false"/>
    <row r="1005" customFormat="false" ht="13.2" hidden="false" customHeight="false" outlineLevel="0" collapsed="false"/>
    <row r="1006" customFormat="false" ht="13.2" hidden="false" customHeight="false" outlineLevel="0" collapsed="false"/>
    <row r="1007" customFormat="false" ht="13.2" hidden="false" customHeight="false" outlineLevel="0" collapsed="false"/>
    <row r="1008" customFormat="false" ht="13.2" hidden="false" customHeight="false" outlineLevel="0" collapsed="false"/>
    <row r="1009" customFormat="false" ht="13.2" hidden="false" customHeight="false" outlineLevel="0" collapsed="false"/>
    <row r="1010" customFormat="false" ht="13.2" hidden="false" customHeight="false" outlineLevel="0" collapsed="false"/>
    <row r="1011" customFormat="false" ht="13.2" hidden="false" customHeight="false" outlineLevel="0" collapsed="false"/>
    <row r="1012" customFormat="false" ht="13.2" hidden="false" customHeight="false" outlineLevel="0" collapsed="false"/>
    <row r="1013" customFormat="false" ht="13.2" hidden="false" customHeight="false" outlineLevel="0" collapsed="false"/>
    <row r="1014" customFormat="false" ht="13.2" hidden="false" customHeight="false" outlineLevel="0" collapsed="false"/>
    <row r="1015" customFormat="false" ht="13.2" hidden="false" customHeight="false" outlineLevel="0" collapsed="false"/>
    <row r="1016" customFormat="false" ht="13.2" hidden="false" customHeight="false" outlineLevel="0" collapsed="false"/>
    <row r="1017" customFormat="false" ht="13.2" hidden="false" customHeight="false" outlineLevel="0" collapsed="false"/>
    <row r="1018" customFormat="false" ht="13.2" hidden="false" customHeight="false" outlineLevel="0" collapsed="false"/>
    <row r="1019" customFormat="false" ht="13.2" hidden="false" customHeight="false" outlineLevel="0" collapsed="false"/>
    <row r="1020" customFormat="false" ht="13.2" hidden="false" customHeight="false" outlineLevel="0" collapsed="false"/>
    <row r="1021" customFormat="false" ht="13.2" hidden="false" customHeight="false" outlineLevel="0" collapsed="false"/>
    <row r="1022" customFormat="false" ht="13.2" hidden="false" customHeight="false" outlineLevel="0" collapsed="false"/>
    <row r="1023" customFormat="false" ht="13.2" hidden="false" customHeight="false" outlineLevel="0" collapsed="false"/>
    <row r="1024" customFormat="false" ht="13.2" hidden="false" customHeight="false" outlineLevel="0" collapsed="false"/>
    <row r="1025" customFormat="false" ht="13.2" hidden="false" customHeight="false" outlineLevel="0" collapsed="false"/>
    <row r="1026" customFormat="false" ht="13.2" hidden="false" customHeight="false" outlineLevel="0" collapsed="false"/>
    <row r="1027" customFormat="false" ht="13.2" hidden="false" customHeight="false" outlineLevel="0" collapsed="false"/>
    <row r="1028" customFormat="false" ht="13.2" hidden="false" customHeight="false" outlineLevel="0" collapsed="false"/>
    <row r="1029" customFormat="false" ht="13.2" hidden="false" customHeight="false" outlineLevel="0" collapsed="false"/>
    <row r="1030" customFormat="false" ht="13.2" hidden="false" customHeight="false" outlineLevel="0" collapsed="false"/>
    <row r="1031" customFormat="false" ht="13.2" hidden="false" customHeight="false" outlineLevel="0" collapsed="false"/>
    <row r="1032" customFormat="false" ht="13.2" hidden="false" customHeight="false" outlineLevel="0" collapsed="false"/>
    <row r="1033" customFormat="false" ht="13.2" hidden="false" customHeight="false" outlineLevel="0" collapsed="false"/>
    <row r="1034" customFormat="false" ht="13.2" hidden="false" customHeight="false" outlineLevel="0" collapsed="false"/>
    <row r="1035" customFormat="false" ht="13.2" hidden="false" customHeight="false" outlineLevel="0" collapsed="false"/>
    <row r="1036" customFormat="false" ht="13.2" hidden="false" customHeight="false" outlineLevel="0" collapsed="false"/>
    <row r="1037" customFormat="false" ht="13.2" hidden="false" customHeight="false" outlineLevel="0" collapsed="false"/>
    <row r="1038" customFormat="false" ht="13.2" hidden="false" customHeight="false" outlineLevel="0" collapsed="false"/>
    <row r="1039" customFormat="false" ht="13.2" hidden="false" customHeight="false" outlineLevel="0" collapsed="false"/>
    <row r="1040" customFormat="false" ht="13.2" hidden="false" customHeight="false" outlineLevel="0" collapsed="false"/>
    <row r="1041" customFormat="false" ht="13.2" hidden="false" customHeight="false" outlineLevel="0" collapsed="false"/>
    <row r="1042" customFormat="false" ht="13.2" hidden="false" customHeight="false" outlineLevel="0" collapsed="false"/>
    <row r="1043" customFormat="false" ht="13.2" hidden="false" customHeight="false" outlineLevel="0" collapsed="false"/>
    <row r="1044" customFormat="false" ht="13.2" hidden="false" customHeight="false" outlineLevel="0" collapsed="false"/>
    <row r="1045" customFormat="false" ht="13.2" hidden="false" customHeight="false" outlineLevel="0" collapsed="false"/>
    <row r="1046" customFormat="false" ht="13.2" hidden="false" customHeight="false" outlineLevel="0" collapsed="false"/>
    <row r="1047" customFormat="false" ht="13.2" hidden="false" customHeight="false" outlineLevel="0" collapsed="false"/>
    <row r="1048" customFormat="false" ht="13.2" hidden="false" customHeight="false" outlineLevel="0" collapsed="false"/>
    <row r="1049" customFormat="false" ht="13.2" hidden="false" customHeight="false" outlineLevel="0" collapsed="false"/>
    <row r="1050" customFormat="false" ht="13.2" hidden="false" customHeight="false" outlineLevel="0" collapsed="false"/>
    <row r="1051" customFormat="false" ht="13.2" hidden="false" customHeight="false" outlineLevel="0" collapsed="false"/>
    <row r="1052" customFormat="false" ht="13.2" hidden="false" customHeight="false" outlineLevel="0" collapsed="false"/>
    <row r="1053" customFormat="false" ht="13.2" hidden="false" customHeight="false" outlineLevel="0" collapsed="false"/>
    <row r="1054" customFormat="false" ht="13.2" hidden="false" customHeight="false" outlineLevel="0" collapsed="false"/>
    <row r="1055" customFormat="false" ht="13.2" hidden="false" customHeight="false" outlineLevel="0" collapsed="false"/>
    <row r="1056" customFormat="false" ht="13.2" hidden="false" customHeight="false" outlineLevel="0" collapsed="false"/>
    <row r="1057" customFormat="false" ht="13.2" hidden="false" customHeight="false" outlineLevel="0" collapsed="false"/>
    <row r="1058" customFormat="false" ht="13.2" hidden="false" customHeight="false" outlineLevel="0" collapsed="false"/>
    <row r="1059" customFormat="false" ht="13.2" hidden="false" customHeight="false" outlineLevel="0" collapsed="false"/>
    <row r="1060" customFormat="false" ht="13.2" hidden="false" customHeight="false" outlineLevel="0" collapsed="false"/>
    <row r="1061" customFormat="false" ht="13.2" hidden="false" customHeight="false" outlineLevel="0" collapsed="false"/>
    <row r="1062" customFormat="false" ht="13.2" hidden="false" customHeight="false" outlineLevel="0" collapsed="false"/>
    <row r="1063" customFormat="false" ht="13.2" hidden="false" customHeight="false" outlineLevel="0" collapsed="false"/>
    <row r="1064" customFormat="false" ht="13.2" hidden="false" customHeight="false" outlineLevel="0" collapsed="false"/>
    <row r="1065" customFormat="false" ht="13.2" hidden="false" customHeight="false" outlineLevel="0" collapsed="false"/>
    <row r="1066" customFormat="false" ht="13.2" hidden="false" customHeight="false" outlineLevel="0" collapsed="false"/>
    <row r="1067" customFormat="false" ht="13.2" hidden="false" customHeight="false" outlineLevel="0" collapsed="false"/>
    <row r="1068" customFormat="false" ht="13.2" hidden="false" customHeight="false" outlineLevel="0" collapsed="false"/>
    <row r="1069" customFormat="false" ht="13.2" hidden="false" customHeight="false" outlineLevel="0" collapsed="false"/>
    <row r="1070" customFormat="false" ht="13.2" hidden="false" customHeight="false" outlineLevel="0" collapsed="false"/>
    <row r="1071" customFormat="false" ht="13.2" hidden="false" customHeight="false" outlineLevel="0" collapsed="false"/>
    <row r="1072" customFormat="false" ht="13.2" hidden="false" customHeight="false" outlineLevel="0" collapsed="false"/>
    <row r="1073" customFormat="false" ht="13.2" hidden="false" customHeight="false" outlineLevel="0" collapsed="false"/>
    <row r="1074" customFormat="false" ht="13.2" hidden="false" customHeight="false" outlineLevel="0" collapsed="false"/>
    <row r="1075" customFormat="false" ht="13.2" hidden="false" customHeight="false" outlineLevel="0" collapsed="false"/>
    <row r="1076" customFormat="false" ht="13.2" hidden="false" customHeight="false" outlineLevel="0" collapsed="false"/>
    <row r="1077" customFormat="false" ht="13.2" hidden="false" customHeight="false" outlineLevel="0" collapsed="false"/>
    <row r="1078" customFormat="false" ht="13.2" hidden="false" customHeight="false" outlineLevel="0" collapsed="false"/>
    <row r="1079" customFormat="false" ht="13.2" hidden="false" customHeight="false" outlineLevel="0" collapsed="false"/>
    <row r="1080" customFormat="false" ht="13.2" hidden="false" customHeight="false" outlineLevel="0" collapsed="false"/>
    <row r="1081" customFormat="false" ht="13.2" hidden="false" customHeight="false" outlineLevel="0" collapsed="false"/>
    <row r="1082" customFormat="false" ht="13.2" hidden="false" customHeight="false" outlineLevel="0" collapsed="false"/>
    <row r="1083" customFormat="false" ht="13.2" hidden="false" customHeight="false" outlineLevel="0" collapsed="false"/>
    <row r="1084" customFormat="false" ht="13.2" hidden="false" customHeight="false" outlineLevel="0" collapsed="false"/>
    <row r="1085" customFormat="false" ht="13.2" hidden="false" customHeight="false" outlineLevel="0" collapsed="false"/>
    <row r="1086" customFormat="false" ht="13.2" hidden="false" customHeight="false" outlineLevel="0" collapsed="false"/>
    <row r="1087" customFormat="false" ht="13.2" hidden="false" customHeight="false" outlineLevel="0" collapsed="false"/>
    <row r="1088" customFormat="false" ht="13.2" hidden="false" customHeight="false" outlineLevel="0" collapsed="false"/>
    <row r="1089" customFormat="false" ht="13.2" hidden="false" customHeight="false" outlineLevel="0" collapsed="false"/>
    <row r="1090" customFormat="false" ht="13.2" hidden="false" customHeight="false" outlineLevel="0" collapsed="false"/>
    <row r="1091" customFormat="false" ht="13.2" hidden="false" customHeight="false" outlineLevel="0" collapsed="false"/>
    <row r="1092" customFormat="false" ht="13.2" hidden="false" customHeight="false" outlineLevel="0" collapsed="false"/>
    <row r="1093" customFormat="false" ht="13.2" hidden="false" customHeight="false" outlineLevel="0" collapsed="false"/>
    <row r="1094" customFormat="false" ht="13.2" hidden="false" customHeight="false" outlineLevel="0" collapsed="false"/>
    <row r="1095" customFormat="false" ht="13.2" hidden="false" customHeight="false" outlineLevel="0" collapsed="false"/>
    <row r="1096" customFormat="false" ht="13.2" hidden="false" customHeight="false" outlineLevel="0" collapsed="false"/>
    <row r="1097" customFormat="false" ht="13.2" hidden="false" customHeight="false" outlineLevel="0" collapsed="false"/>
    <row r="1098" customFormat="false" ht="13.2" hidden="false" customHeight="false" outlineLevel="0" collapsed="false"/>
    <row r="1099" customFormat="false" ht="13.2" hidden="false" customHeight="false" outlineLevel="0" collapsed="false"/>
    <row r="1100" customFormat="false" ht="13.2" hidden="false" customHeight="false" outlineLevel="0" collapsed="false"/>
    <row r="1101" customFormat="false" ht="13.2" hidden="false" customHeight="false" outlineLevel="0" collapsed="false"/>
    <row r="1102" customFormat="false" ht="13.2" hidden="false" customHeight="false" outlineLevel="0" collapsed="false"/>
    <row r="1103" customFormat="false" ht="13.2" hidden="false" customHeight="false" outlineLevel="0" collapsed="false"/>
    <row r="1104" customFormat="false" ht="13.2" hidden="false" customHeight="false" outlineLevel="0" collapsed="false"/>
    <row r="1105" customFormat="false" ht="13.2" hidden="false" customHeight="false" outlineLevel="0" collapsed="false"/>
    <row r="1106" customFormat="false" ht="13.2" hidden="false" customHeight="false" outlineLevel="0" collapsed="false"/>
    <row r="1107" customFormat="false" ht="13.2" hidden="false" customHeight="false" outlineLevel="0" collapsed="false"/>
    <row r="1108" customFormat="false" ht="13.2" hidden="false" customHeight="false" outlineLevel="0" collapsed="false"/>
    <row r="1109" customFormat="false" ht="13.2" hidden="false" customHeight="false" outlineLevel="0" collapsed="false"/>
    <row r="1110" customFormat="false" ht="13.2" hidden="false" customHeight="false" outlineLevel="0" collapsed="false"/>
    <row r="1111" customFormat="false" ht="13.2" hidden="false" customHeight="false" outlineLevel="0" collapsed="false"/>
    <row r="1112" customFormat="false" ht="13.2" hidden="false" customHeight="false" outlineLevel="0" collapsed="false"/>
    <row r="1113" customFormat="false" ht="13.2" hidden="false" customHeight="false" outlineLevel="0" collapsed="false"/>
    <row r="1114" customFormat="false" ht="13.2" hidden="false" customHeight="false" outlineLevel="0" collapsed="false"/>
    <row r="1115" customFormat="false" ht="13.2" hidden="false" customHeight="false" outlineLevel="0" collapsed="false"/>
    <row r="1116" customFormat="false" ht="13.2" hidden="false" customHeight="false" outlineLevel="0" collapsed="false"/>
    <row r="1117" customFormat="false" ht="13.2" hidden="false" customHeight="false" outlineLevel="0" collapsed="false"/>
    <row r="1118" customFormat="false" ht="13.2" hidden="false" customHeight="false" outlineLevel="0" collapsed="false"/>
    <row r="1119" customFormat="false" ht="13.2" hidden="false" customHeight="false" outlineLevel="0" collapsed="false"/>
    <row r="1120" customFormat="false" ht="13.2" hidden="false" customHeight="false" outlineLevel="0" collapsed="false"/>
    <row r="1121" customFormat="false" ht="13.2" hidden="false" customHeight="false" outlineLevel="0" collapsed="false"/>
    <row r="1122" customFormat="false" ht="13.2" hidden="false" customHeight="false" outlineLevel="0" collapsed="false"/>
    <row r="1123" customFormat="false" ht="13.2" hidden="false" customHeight="false" outlineLevel="0" collapsed="false"/>
    <row r="1124" customFormat="false" ht="13.2" hidden="false" customHeight="false" outlineLevel="0" collapsed="false"/>
    <row r="1125" customFormat="false" ht="13.2" hidden="false" customHeight="false" outlineLevel="0" collapsed="false"/>
    <row r="1126" customFormat="false" ht="13.2" hidden="false" customHeight="false" outlineLevel="0" collapsed="false"/>
    <row r="1127" customFormat="false" ht="13.2" hidden="false" customHeight="false" outlineLevel="0" collapsed="false"/>
    <row r="1128" customFormat="false" ht="13.2" hidden="false" customHeight="false" outlineLevel="0" collapsed="false"/>
    <row r="1129" customFormat="false" ht="13.2" hidden="false" customHeight="false" outlineLevel="0" collapsed="false"/>
    <row r="1130" customFormat="false" ht="13.2" hidden="false" customHeight="false" outlineLevel="0" collapsed="false"/>
    <row r="1131" customFormat="false" ht="13.2" hidden="false" customHeight="false" outlineLevel="0" collapsed="false"/>
    <row r="1132" customFormat="false" ht="13.2" hidden="false" customHeight="false" outlineLevel="0" collapsed="false"/>
    <row r="1133" customFormat="false" ht="13.2" hidden="false" customHeight="false" outlineLevel="0" collapsed="false"/>
    <row r="1134" customFormat="false" ht="13.2" hidden="false" customHeight="false" outlineLevel="0" collapsed="false"/>
    <row r="1135" customFormat="false" ht="13.2" hidden="false" customHeight="false" outlineLevel="0" collapsed="false"/>
    <row r="1136" customFormat="false" ht="13.2" hidden="false" customHeight="false" outlineLevel="0" collapsed="false"/>
    <row r="1137" customFormat="false" ht="13.2" hidden="false" customHeight="false" outlineLevel="0" collapsed="false"/>
    <row r="1138" customFormat="false" ht="13.2" hidden="false" customHeight="false" outlineLevel="0" collapsed="false"/>
    <row r="1139" customFormat="false" ht="13.2" hidden="false" customHeight="false" outlineLevel="0" collapsed="false"/>
    <row r="1140" customFormat="false" ht="13.2" hidden="false" customHeight="false" outlineLevel="0" collapsed="false"/>
    <row r="1141" customFormat="false" ht="13.2" hidden="false" customHeight="false" outlineLevel="0" collapsed="false"/>
    <row r="1142" customFormat="false" ht="13.2" hidden="false" customHeight="false" outlineLevel="0" collapsed="false"/>
    <row r="1143" customFormat="false" ht="13.2" hidden="false" customHeight="false" outlineLevel="0" collapsed="false"/>
    <row r="1144" customFormat="false" ht="13.2" hidden="false" customHeight="false" outlineLevel="0" collapsed="false"/>
    <row r="1145" customFormat="false" ht="13.2" hidden="false" customHeight="false" outlineLevel="0" collapsed="false"/>
    <row r="1146" customFormat="false" ht="13.2" hidden="false" customHeight="false" outlineLevel="0" collapsed="false"/>
    <row r="1147" customFormat="false" ht="13.2" hidden="false" customHeight="false" outlineLevel="0" collapsed="false"/>
    <row r="1148" customFormat="false" ht="13.2" hidden="false" customHeight="false" outlineLevel="0" collapsed="false"/>
    <row r="1149" customFormat="false" ht="13.2" hidden="false" customHeight="false" outlineLevel="0" collapsed="false"/>
    <row r="1150" customFormat="false" ht="13.2" hidden="false" customHeight="false" outlineLevel="0" collapsed="false"/>
    <row r="1151" customFormat="false" ht="13.2" hidden="false" customHeight="false" outlineLevel="0" collapsed="false"/>
    <row r="1152" customFormat="false" ht="13.2" hidden="false" customHeight="false" outlineLevel="0" collapsed="false"/>
    <row r="1153" customFormat="false" ht="13.2" hidden="false" customHeight="false" outlineLevel="0" collapsed="false"/>
    <row r="1154" customFormat="false" ht="13.2" hidden="false" customHeight="false" outlineLevel="0" collapsed="false"/>
    <row r="1155" customFormat="false" ht="13.2" hidden="false" customHeight="false" outlineLevel="0" collapsed="false"/>
    <row r="1156" customFormat="false" ht="13.2" hidden="false" customHeight="false" outlineLevel="0" collapsed="false"/>
    <row r="1157" customFormat="false" ht="13.2" hidden="false" customHeight="false" outlineLevel="0" collapsed="false"/>
    <row r="1158" customFormat="false" ht="13.2" hidden="false" customHeight="false" outlineLevel="0" collapsed="false"/>
    <row r="1159" customFormat="false" ht="13.2" hidden="false" customHeight="false" outlineLevel="0" collapsed="false"/>
    <row r="1160" customFormat="false" ht="13.2" hidden="false" customHeight="false" outlineLevel="0" collapsed="false"/>
    <row r="1161" customFormat="false" ht="13.2" hidden="false" customHeight="false" outlineLevel="0" collapsed="false"/>
    <row r="1162" customFormat="false" ht="13.2" hidden="false" customHeight="false" outlineLevel="0" collapsed="false"/>
    <row r="1163" customFormat="false" ht="13.2" hidden="false" customHeight="false" outlineLevel="0" collapsed="false"/>
    <row r="1164" customFormat="false" ht="13.2" hidden="false" customHeight="false" outlineLevel="0" collapsed="false"/>
    <row r="1165" customFormat="false" ht="13.2" hidden="false" customHeight="false" outlineLevel="0" collapsed="false"/>
    <row r="1166" customFormat="false" ht="13.2" hidden="false" customHeight="false" outlineLevel="0" collapsed="false"/>
    <row r="1167" customFormat="false" ht="13.2" hidden="false" customHeight="false" outlineLevel="0" collapsed="false"/>
    <row r="1168" customFormat="false" ht="13.2" hidden="false" customHeight="false" outlineLevel="0" collapsed="false"/>
    <row r="1169" customFormat="false" ht="13.2" hidden="false" customHeight="false" outlineLevel="0" collapsed="false"/>
    <row r="1170" customFormat="false" ht="13.2" hidden="false" customHeight="false" outlineLevel="0" collapsed="false"/>
    <row r="1171" customFormat="false" ht="13.2" hidden="false" customHeight="false" outlineLevel="0" collapsed="false"/>
    <row r="1172" customFormat="false" ht="13.2" hidden="false" customHeight="false" outlineLevel="0" collapsed="false"/>
    <row r="1173" customFormat="false" ht="13.2" hidden="false" customHeight="false" outlineLevel="0" collapsed="false"/>
    <row r="1174" customFormat="false" ht="13.2" hidden="false" customHeight="false" outlineLevel="0" collapsed="false"/>
    <row r="1175" customFormat="false" ht="13.2" hidden="false" customHeight="false" outlineLevel="0" collapsed="false"/>
    <row r="1176" customFormat="false" ht="13.2" hidden="false" customHeight="false" outlineLevel="0" collapsed="false"/>
    <row r="1177" customFormat="false" ht="13.2" hidden="false" customHeight="false" outlineLevel="0" collapsed="false"/>
    <row r="1178" customFormat="false" ht="13.2" hidden="false" customHeight="false" outlineLevel="0" collapsed="false"/>
    <row r="1179" customFormat="false" ht="13.2" hidden="false" customHeight="false" outlineLevel="0" collapsed="false"/>
    <row r="1180" customFormat="false" ht="13.2" hidden="false" customHeight="false" outlineLevel="0" collapsed="false"/>
    <row r="1181" customFormat="false" ht="13.2" hidden="false" customHeight="false" outlineLevel="0" collapsed="false"/>
    <row r="1182" customFormat="false" ht="13.2" hidden="false" customHeight="false" outlineLevel="0" collapsed="false"/>
    <row r="1183" customFormat="false" ht="13.2" hidden="false" customHeight="false" outlineLevel="0" collapsed="false"/>
    <row r="1184" customFormat="false" ht="13.2" hidden="false" customHeight="false" outlineLevel="0" collapsed="false"/>
    <row r="1185" customFormat="false" ht="13.2" hidden="false" customHeight="false" outlineLevel="0" collapsed="false"/>
    <row r="1186" customFormat="false" ht="13.2" hidden="false" customHeight="false" outlineLevel="0" collapsed="false"/>
    <row r="1187" customFormat="false" ht="13.2" hidden="false" customHeight="false" outlineLevel="0" collapsed="false"/>
    <row r="1188" customFormat="false" ht="13.2" hidden="false" customHeight="false" outlineLevel="0" collapsed="false"/>
    <row r="1189" customFormat="false" ht="13.2" hidden="false" customHeight="false" outlineLevel="0" collapsed="false"/>
    <row r="1190" customFormat="false" ht="13.2" hidden="false" customHeight="false" outlineLevel="0" collapsed="false"/>
    <row r="1191" customFormat="false" ht="13.2" hidden="false" customHeight="false" outlineLevel="0" collapsed="false"/>
    <row r="1192" customFormat="false" ht="13.2" hidden="false" customHeight="false" outlineLevel="0" collapsed="false"/>
    <row r="1193" customFormat="false" ht="13.2" hidden="false" customHeight="false" outlineLevel="0" collapsed="false"/>
    <row r="1194" customFormat="false" ht="13.2" hidden="false" customHeight="false" outlineLevel="0" collapsed="false"/>
    <row r="1195" customFormat="false" ht="13.2" hidden="false" customHeight="false" outlineLevel="0" collapsed="false"/>
    <row r="1196" customFormat="false" ht="13.2" hidden="false" customHeight="false" outlineLevel="0" collapsed="false"/>
    <row r="1197" customFormat="false" ht="13.2" hidden="false" customHeight="false" outlineLevel="0" collapsed="false"/>
    <row r="1198" customFormat="false" ht="13.2" hidden="false" customHeight="false" outlineLevel="0" collapsed="false"/>
    <row r="1199" customFormat="false" ht="13.2" hidden="false" customHeight="false" outlineLevel="0" collapsed="false"/>
    <row r="1200" customFormat="false" ht="13.2" hidden="false" customHeight="false" outlineLevel="0" collapsed="false"/>
    <row r="1201" customFormat="false" ht="13.2" hidden="false" customHeight="false" outlineLevel="0" collapsed="false"/>
    <row r="1202" customFormat="false" ht="13.2" hidden="false" customHeight="false" outlineLevel="0" collapsed="false"/>
    <row r="1203" customFormat="false" ht="13.2" hidden="false" customHeight="false" outlineLevel="0" collapsed="false"/>
    <row r="1204" customFormat="false" ht="13.2" hidden="false" customHeight="false" outlineLevel="0" collapsed="false"/>
    <row r="1205" customFormat="false" ht="13.2" hidden="false" customHeight="false" outlineLevel="0" collapsed="false"/>
    <row r="1206" customFormat="false" ht="13.2" hidden="false" customHeight="false" outlineLevel="0" collapsed="false"/>
    <row r="1207" customFormat="false" ht="13.2" hidden="false" customHeight="false" outlineLevel="0" collapsed="false"/>
    <row r="1208" customFormat="false" ht="13.2" hidden="false" customHeight="false" outlineLevel="0" collapsed="false"/>
    <row r="1209" customFormat="false" ht="13.2" hidden="false" customHeight="false" outlineLevel="0" collapsed="false"/>
    <row r="1210" customFormat="false" ht="13.2" hidden="false" customHeight="false" outlineLevel="0" collapsed="false"/>
    <row r="1211" customFormat="false" ht="13.2" hidden="false" customHeight="false" outlineLevel="0" collapsed="false"/>
    <row r="1212" customFormat="false" ht="13.2" hidden="false" customHeight="false" outlineLevel="0" collapsed="false"/>
    <row r="1213" customFormat="false" ht="13.2" hidden="false" customHeight="false" outlineLevel="0" collapsed="false"/>
    <row r="1214" customFormat="false" ht="13.2" hidden="false" customHeight="false" outlineLevel="0" collapsed="false"/>
    <row r="1215" customFormat="false" ht="13.2" hidden="false" customHeight="false" outlineLevel="0" collapsed="false"/>
    <row r="1216" customFormat="false" ht="13.2" hidden="false" customHeight="false" outlineLevel="0" collapsed="false"/>
    <row r="1217" customFormat="false" ht="13.2" hidden="false" customHeight="false" outlineLevel="0" collapsed="false"/>
    <row r="1218" customFormat="false" ht="13.2" hidden="false" customHeight="false" outlineLevel="0" collapsed="false"/>
    <row r="1219" customFormat="false" ht="13.2" hidden="false" customHeight="false" outlineLevel="0" collapsed="false"/>
    <row r="1220" customFormat="false" ht="13.2" hidden="false" customHeight="false" outlineLevel="0" collapsed="false"/>
    <row r="1221" customFormat="false" ht="13.2" hidden="false" customHeight="false" outlineLevel="0" collapsed="false"/>
    <row r="1222" customFormat="false" ht="13.2" hidden="false" customHeight="false" outlineLevel="0" collapsed="false"/>
    <row r="1223" customFormat="false" ht="13.2" hidden="false" customHeight="false" outlineLevel="0" collapsed="false"/>
    <row r="1224" customFormat="false" ht="13.2" hidden="false" customHeight="false" outlineLevel="0" collapsed="false"/>
    <row r="1225" customFormat="false" ht="13.2" hidden="false" customHeight="false" outlineLevel="0" collapsed="false"/>
    <row r="1226" customFormat="false" ht="13.2" hidden="false" customHeight="false" outlineLevel="0" collapsed="false"/>
    <row r="1227" customFormat="false" ht="13.2" hidden="false" customHeight="false" outlineLevel="0" collapsed="false"/>
    <row r="1228" customFormat="false" ht="13.2" hidden="false" customHeight="false" outlineLevel="0" collapsed="false"/>
    <row r="1229" customFormat="false" ht="13.2" hidden="false" customHeight="false" outlineLevel="0" collapsed="false"/>
    <row r="1230" customFormat="false" ht="13.2" hidden="false" customHeight="false" outlineLevel="0" collapsed="false"/>
    <row r="1231" customFormat="false" ht="13.2" hidden="false" customHeight="false" outlineLevel="0" collapsed="false"/>
    <row r="1232" customFormat="false" ht="13.2" hidden="false" customHeight="false" outlineLevel="0" collapsed="false"/>
    <row r="1233" customFormat="false" ht="13.2" hidden="false" customHeight="false" outlineLevel="0" collapsed="false"/>
    <row r="1234" customFormat="false" ht="13.2" hidden="false" customHeight="false" outlineLevel="0" collapsed="false"/>
    <row r="1235" customFormat="false" ht="13.2" hidden="false" customHeight="false" outlineLevel="0" collapsed="false"/>
    <row r="1236" customFormat="false" ht="13.2" hidden="false" customHeight="false" outlineLevel="0" collapsed="false"/>
    <row r="1237" customFormat="false" ht="13.2" hidden="false" customHeight="false" outlineLevel="0" collapsed="false"/>
    <row r="1238" customFormat="false" ht="13.2" hidden="false" customHeight="false" outlineLevel="0" collapsed="false"/>
    <row r="1239" customFormat="false" ht="13.2" hidden="false" customHeight="false" outlineLevel="0" collapsed="false"/>
    <row r="1240" customFormat="false" ht="13.2" hidden="false" customHeight="false" outlineLevel="0" collapsed="false"/>
    <row r="1241" customFormat="false" ht="13.2" hidden="false" customHeight="false" outlineLevel="0" collapsed="false"/>
    <row r="1242" customFormat="false" ht="13.2" hidden="false" customHeight="false" outlineLevel="0" collapsed="false"/>
    <row r="1243" customFormat="false" ht="13.2" hidden="false" customHeight="false" outlineLevel="0" collapsed="false"/>
    <row r="1244" customFormat="false" ht="13.2" hidden="false" customHeight="false" outlineLevel="0" collapsed="false"/>
    <row r="1245" customFormat="false" ht="13.2" hidden="false" customHeight="false" outlineLevel="0" collapsed="false"/>
    <row r="1246" customFormat="false" ht="13.2" hidden="false" customHeight="false" outlineLevel="0" collapsed="false"/>
    <row r="1247" customFormat="false" ht="13.2" hidden="false" customHeight="false" outlineLevel="0" collapsed="false"/>
    <row r="1248" customFormat="false" ht="13.2" hidden="false" customHeight="false" outlineLevel="0" collapsed="false"/>
    <row r="1249" customFormat="false" ht="13.2" hidden="false" customHeight="false" outlineLevel="0" collapsed="false"/>
    <row r="1250" customFormat="false" ht="13.2" hidden="false" customHeight="false" outlineLevel="0" collapsed="false"/>
    <row r="1251" customFormat="false" ht="13.2" hidden="false" customHeight="false" outlineLevel="0" collapsed="false"/>
    <row r="1252" customFormat="false" ht="13.2" hidden="false" customHeight="false" outlineLevel="0" collapsed="false"/>
    <row r="1253" customFormat="false" ht="13.2" hidden="false" customHeight="false" outlineLevel="0" collapsed="false"/>
    <row r="1254" customFormat="false" ht="13.2" hidden="false" customHeight="false" outlineLevel="0" collapsed="false"/>
    <row r="1255" customFormat="false" ht="13.2" hidden="false" customHeight="false" outlineLevel="0" collapsed="false"/>
    <row r="1256" customFormat="false" ht="13.2" hidden="false" customHeight="false" outlineLevel="0" collapsed="false"/>
    <row r="1257" customFormat="false" ht="13.2" hidden="false" customHeight="false" outlineLevel="0" collapsed="false"/>
    <row r="1258" customFormat="false" ht="13.2" hidden="false" customHeight="false" outlineLevel="0" collapsed="false"/>
    <row r="1259" customFormat="false" ht="13.2" hidden="false" customHeight="false" outlineLevel="0" collapsed="false"/>
    <row r="1260" customFormat="false" ht="13.2" hidden="false" customHeight="false" outlineLevel="0" collapsed="false"/>
    <row r="1261" customFormat="false" ht="13.2" hidden="false" customHeight="false" outlineLevel="0" collapsed="false"/>
    <row r="1262" customFormat="false" ht="13.2" hidden="false" customHeight="false" outlineLevel="0" collapsed="false"/>
    <row r="1263" customFormat="false" ht="13.2" hidden="false" customHeight="false" outlineLevel="0" collapsed="false"/>
    <row r="1264" customFormat="false" ht="13.2" hidden="false" customHeight="false" outlineLevel="0" collapsed="false"/>
    <row r="1265" customFormat="false" ht="13.2" hidden="false" customHeight="false" outlineLevel="0" collapsed="false"/>
    <row r="1266" customFormat="false" ht="13.2" hidden="false" customHeight="false" outlineLevel="0" collapsed="false"/>
    <row r="1267" customFormat="false" ht="13.2" hidden="false" customHeight="false" outlineLevel="0" collapsed="false"/>
    <row r="1268" customFormat="false" ht="13.2" hidden="false" customHeight="false" outlineLevel="0" collapsed="false"/>
    <row r="1269" customFormat="false" ht="13.2" hidden="false" customHeight="false" outlineLevel="0" collapsed="false"/>
    <row r="1270" customFormat="false" ht="13.2" hidden="false" customHeight="false" outlineLevel="0" collapsed="false"/>
    <row r="1271" customFormat="false" ht="13.2" hidden="false" customHeight="false" outlineLevel="0" collapsed="false"/>
    <row r="1272" customFormat="false" ht="13.2" hidden="false" customHeight="false" outlineLevel="0" collapsed="false"/>
    <row r="1273" customFormat="false" ht="13.2" hidden="false" customHeight="false" outlineLevel="0" collapsed="false"/>
    <row r="1274" customFormat="false" ht="13.2" hidden="false" customHeight="false" outlineLevel="0" collapsed="false"/>
    <row r="1275" customFormat="false" ht="13.2" hidden="false" customHeight="false" outlineLevel="0" collapsed="false"/>
    <row r="1276" customFormat="false" ht="13.2" hidden="false" customHeight="false" outlineLevel="0" collapsed="false"/>
    <row r="1277" customFormat="false" ht="13.2" hidden="false" customHeight="false" outlineLevel="0" collapsed="false"/>
    <row r="1278" customFormat="false" ht="13.2" hidden="false" customHeight="false" outlineLevel="0" collapsed="false"/>
    <row r="1279" customFormat="false" ht="13.2" hidden="false" customHeight="false" outlineLevel="0" collapsed="false"/>
    <row r="1280" customFormat="false" ht="13.2" hidden="false" customHeight="false" outlineLevel="0" collapsed="false"/>
    <row r="1281" customFormat="false" ht="13.2" hidden="false" customHeight="false" outlineLevel="0" collapsed="false"/>
    <row r="1282" customFormat="false" ht="13.2" hidden="false" customHeight="false" outlineLevel="0" collapsed="false"/>
    <row r="1283" customFormat="false" ht="13.2" hidden="false" customHeight="false" outlineLevel="0" collapsed="false"/>
    <row r="1284" customFormat="false" ht="13.2" hidden="false" customHeight="false" outlineLevel="0" collapsed="false"/>
    <row r="1285" customFormat="false" ht="13.2" hidden="false" customHeight="false" outlineLevel="0" collapsed="false"/>
    <row r="1286" customFormat="false" ht="13.2" hidden="false" customHeight="false" outlineLevel="0" collapsed="false"/>
    <row r="1287" customFormat="false" ht="13.2" hidden="false" customHeight="false" outlineLevel="0" collapsed="false"/>
    <row r="1288" customFormat="false" ht="13.2" hidden="false" customHeight="false" outlineLevel="0" collapsed="false"/>
    <row r="1289" customFormat="false" ht="13.2" hidden="false" customHeight="false" outlineLevel="0" collapsed="false"/>
    <row r="1290" customFormat="false" ht="13.2" hidden="false" customHeight="false" outlineLevel="0" collapsed="false"/>
    <row r="1291" customFormat="false" ht="13.2" hidden="false" customHeight="false" outlineLevel="0" collapsed="false"/>
    <row r="1292" customFormat="false" ht="13.2" hidden="false" customHeight="false" outlineLevel="0" collapsed="false"/>
    <row r="1293" customFormat="false" ht="13.2" hidden="false" customHeight="false" outlineLevel="0" collapsed="false"/>
    <row r="1294" customFormat="false" ht="13.2" hidden="false" customHeight="false" outlineLevel="0" collapsed="false"/>
    <row r="1295" customFormat="false" ht="13.2" hidden="false" customHeight="false" outlineLevel="0" collapsed="false"/>
    <row r="1296" customFormat="false" ht="13.2" hidden="false" customHeight="false" outlineLevel="0" collapsed="false"/>
    <row r="1297" customFormat="false" ht="13.2" hidden="false" customHeight="false" outlineLevel="0" collapsed="false"/>
    <row r="1298" customFormat="false" ht="13.2" hidden="false" customHeight="false" outlineLevel="0" collapsed="false"/>
    <row r="1299" customFormat="false" ht="13.2" hidden="false" customHeight="false" outlineLevel="0" collapsed="false"/>
    <row r="1300" customFormat="false" ht="13.2" hidden="false" customHeight="false" outlineLevel="0" collapsed="false"/>
    <row r="1301" customFormat="false" ht="13.2" hidden="false" customHeight="false" outlineLevel="0" collapsed="false"/>
    <row r="1302" customFormat="false" ht="13.2" hidden="false" customHeight="false" outlineLevel="0" collapsed="false"/>
    <row r="1303" customFormat="false" ht="13.2" hidden="false" customHeight="false" outlineLevel="0" collapsed="false"/>
    <row r="1304" customFormat="false" ht="13.2" hidden="false" customHeight="false" outlineLevel="0" collapsed="false"/>
    <row r="1305" customFormat="false" ht="13.2" hidden="false" customHeight="false" outlineLevel="0" collapsed="false"/>
    <row r="1306" customFormat="false" ht="13.2" hidden="false" customHeight="false" outlineLevel="0" collapsed="false"/>
    <row r="1307" customFormat="false" ht="13.2" hidden="false" customHeight="false" outlineLevel="0" collapsed="false"/>
    <row r="1308" customFormat="false" ht="13.2" hidden="false" customHeight="false" outlineLevel="0" collapsed="false"/>
    <row r="1309" customFormat="false" ht="13.2" hidden="false" customHeight="false" outlineLevel="0" collapsed="false"/>
    <row r="1310" customFormat="false" ht="13.2" hidden="false" customHeight="false" outlineLevel="0" collapsed="false"/>
    <row r="1311" customFormat="false" ht="13.2" hidden="false" customHeight="false" outlineLevel="0" collapsed="false"/>
    <row r="1312" customFormat="false" ht="13.2" hidden="false" customHeight="false" outlineLevel="0" collapsed="false"/>
    <row r="1313" customFormat="false" ht="13.2" hidden="false" customHeight="false" outlineLevel="0" collapsed="false"/>
    <row r="1314" customFormat="false" ht="13.2" hidden="false" customHeight="false" outlineLevel="0" collapsed="false"/>
    <row r="1315" customFormat="false" ht="13.2" hidden="false" customHeight="false" outlineLevel="0" collapsed="false"/>
    <row r="1316" customFormat="false" ht="13.2" hidden="false" customHeight="false" outlineLevel="0" collapsed="false"/>
    <row r="1317" customFormat="false" ht="13.2" hidden="false" customHeight="false" outlineLevel="0" collapsed="false"/>
    <row r="1318" customFormat="false" ht="13.2" hidden="false" customHeight="false" outlineLevel="0" collapsed="false"/>
    <row r="1319" customFormat="false" ht="13.2" hidden="false" customHeight="false" outlineLevel="0" collapsed="false"/>
    <row r="1320" customFormat="false" ht="13.2" hidden="false" customHeight="false" outlineLevel="0" collapsed="false"/>
    <row r="1321" customFormat="false" ht="13.2" hidden="false" customHeight="false" outlineLevel="0" collapsed="false"/>
    <row r="1322" customFormat="false" ht="13.2" hidden="false" customHeight="false" outlineLevel="0" collapsed="false"/>
    <row r="1323" customFormat="false" ht="13.2" hidden="false" customHeight="false" outlineLevel="0" collapsed="false"/>
    <row r="1324" customFormat="false" ht="13.2" hidden="false" customHeight="false" outlineLevel="0" collapsed="false"/>
    <row r="1325" customFormat="false" ht="13.2" hidden="false" customHeight="false" outlineLevel="0" collapsed="false"/>
    <row r="1326" customFormat="false" ht="13.2" hidden="false" customHeight="false" outlineLevel="0" collapsed="false"/>
    <row r="1327" customFormat="false" ht="13.2" hidden="false" customHeight="false" outlineLevel="0" collapsed="false"/>
    <row r="1328" customFormat="false" ht="13.2" hidden="false" customHeight="false" outlineLevel="0" collapsed="false"/>
    <row r="1329" customFormat="false" ht="13.2" hidden="false" customHeight="false" outlineLevel="0" collapsed="false"/>
    <row r="1330" customFormat="false" ht="13.2" hidden="false" customHeight="false" outlineLevel="0" collapsed="false"/>
    <row r="1331" customFormat="false" ht="13.2" hidden="false" customHeight="false" outlineLevel="0" collapsed="false"/>
    <row r="1332" customFormat="false" ht="13.2" hidden="false" customHeight="false" outlineLevel="0" collapsed="false"/>
    <row r="1333" customFormat="false" ht="13.2" hidden="false" customHeight="false" outlineLevel="0" collapsed="false"/>
    <row r="1334" customFormat="false" ht="13.2" hidden="false" customHeight="false" outlineLevel="0" collapsed="false"/>
    <row r="1335" customFormat="false" ht="13.2" hidden="false" customHeight="false" outlineLevel="0" collapsed="false"/>
    <row r="1336" customFormat="false" ht="13.2" hidden="false" customHeight="false" outlineLevel="0" collapsed="false"/>
    <row r="1337" customFormat="false" ht="13.2" hidden="false" customHeight="false" outlineLevel="0" collapsed="false"/>
    <row r="1338" customFormat="false" ht="13.2" hidden="false" customHeight="false" outlineLevel="0" collapsed="false"/>
    <row r="1339" customFormat="false" ht="13.2" hidden="false" customHeight="false" outlineLevel="0" collapsed="false"/>
    <row r="1340" customFormat="false" ht="13.2" hidden="false" customHeight="false" outlineLevel="0" collapsed="false"/>
    <row r="1341" customFormat="false" ht="13.2" hidden="false" customHeight="false" outlineLevel="0" collapsed="false"/>
    <row r="1342" customFormat="false" ht="13.2" hidden="false" customHeight="false" outlineLevel="0" collapsed="false"/>
    <row r="1343" customFormat="false" ht="13.2" hidden="false" customHeight="false" outlineLevel="0" collapsed="false"/>
    <row r="1344" customFormat="false" ht="13.2" hidden="false" customHeight="false" outlineLevel="0" collapsed="false"/>
    <row r="1345" customFormat="false" ht="13.2" hidden="false" customHeight="false" outlineLevel="0" collapsed="false"/>
    <row r="1346" customFormat="false" ht="13.2" hidden="false" customHeight="false" outlineLevel="0" collapsed="false"/>
    <row r="1347" customFormat="false" ht="13.2" hidden="false" customHeight="false" outlineLevel="0" collapsed="false"/>
    <row r="1348" customFormat="false" ht="13.2" hidden="false" customHeight="false" outlineLevel="0" collapsed="false"/>
    <row r="1349" customFormat="false" ht="13.2" hidden="false" customHeight="false" outlineLevel="0" collapsed="false"/>
    <row r="1350" customFormat="false" ht="13.2" hidden="false" customHeight="false" outlineLevel="0" collapsed="false"/>
    <row r="1351" customFormat="false" ht="13.2" hidden="false" customHeight="false" outlineLevel="0" collapsed="false"/>
    <row r="1352" customFormat="false" ht="13.2" hidden="false" customHeight="false" outlineLevel="0" collapsed="false"/>
    <row r="1353" customFormat="false" ht="13.2" hidden="false" customHeight="false" outlineLevel="0" collapsed="false"/>
    <row r="1354" customFormat="false" ht="13.2" hidden="false" customHeight="false" outlineLevel="0" collapsed="false"/>
    <row r="1355" customFormat="false" ht="13.2" hidden="false" customHeight="false" outlineLevel="0" collapsed="false"/>
    <row r="1356" customFormat="false" ht="13.2" hidden="false" customHeight="false" outlineLevel="0" collapsed="false"/>
    <row r="1357" customFormat="false" ht="13.2" hidden="false" customHeight="false" outlineLevel="0" collapsed="false"/>
    <row r="1358" customFormat="false" ht="13.2" hidden="false" customHeight="false" outlineLevel="0" collapsed="false"/>
    <row r="1359" customFormat="false" ht="13.2" hidden="false" customHeight="false" outlineLevel="0" collapsed="false"/>
    <row r="1360" customFormat="false" ht="13.2" hidden="false" customHeight="false" outlineLevel="0" collapsed="false"/>
    <row r="1361" customFormat="false" ht="13.2" hidden="false" customHeight="false" outlineLevel="0" collapsed="false"/>
    <row r="1362" customFormat="false" ht="13.2" hidden="false" customHeight="false" outlineLevel="0" collapsed="false"/>
    <row r="1363" customFormat="false" ht="13.2" hidden="false" customHeight="false" outlineLevel="0" collapsed="false"/>
    <row r="1364" customFormat="false" ht="13.2" hidden="false" customHeight="false" outlineLevel="0" collapsed="false"/>
    <row r="1365" customFormat="false" ht="13.2" hidden="false" customHeight="false" outlineLevel="0" collapsed="false"/>
    <row r="1366" customFormat="false" ht="13.2" hidden="false" customHeight="false" outlineLevel="0" collapsed="false"/>
    <row r="1367" customFormat="false" ht="13.2" hidden="false" customHeight="false" outlineLevel="0" collapsed="false"/>
    <row r="1368" customFormat="false" ht="13.2" hidden="false" customHeight="false" outlineLevel="0" collapsed="false"/>
    <row r="1369" customFormat="false" ht="13.2" hidden="false" customHeight="false" outlineLevel="0" collapsed="false"/>
    <row r="1370" customFormat="false" ht="13.2" hidden="false" customHeight="false" outlineLevel="0" collapsed="false"/>
    <row r="1371" customFormat="false" ht="13.2" hidden="false" customHeight="false" outlineLevel="0" collapsed="false"/>
    <row r="1372" customFormat="false" ht="13.2" hidden="false" customHeight="false" outlineLevel="0" collapsed="false"/>
    <row r="1373" customFormat="false" ht="13.2" hidden="false" customHeight="false" outlineLevel="0" collapsed="false"/>
    <row r="1374" customFormat="false" ht="13.2" hidden="false" customHeight="false" outlineLevel="0" collapsed="false"/>
    <row r="1375" customFormat="false" ht="13.2" hidden="false" customHeight="false" outlineLevel="0" collapsed="false"/>
    <row r="1376" customFormat="false" ht="13.2" hidden="false" customHeight="false" outlineLevel="0" collapsed="false"/>
    <row r="1377" customFormat="false" ht="13.2" hidden="false" customHeight="false" outlineLevel="0" collapsed="false"/>
    <row r="1378" customFormat="false" ht="13.2" hidden="false" customHeight="false" outlineLevel="0" collapsed="false"/>
    <row r="1379" customFormat="false" ht="13.2" hidden="false" customHeight="false" outlineLevel="0" collapsed="false"/>
    <row r="1380" customFormat="false" ht="13.2" hidden="false" customHeight="false" outlineLevel="0" collapsed="false"/>
    <row r="1381" customFormat="false" ht="13.2" hidden="false" customHeight="false" outlineLevel="0" collapsed="false"/>
    <row r="1382" customFormat="false" ht="13.2" hidden="false" customHeight="false" outlineLevel="0" collapsed="false"/>
    <row r="1383" customFormat="false" ht="13.2" hidden="false" customHeight="false" outlineLevel="0" collapsed="false"/>
    <row r="1384" customFormat="false" ht="13.2" hidden="false" customHeight="false" outlineLevel="0" collapsed="false"/>
    <row r="1385" customFormat="false" ht="13.2" hidden="false" customHeight="false" outlineLevel="0" collapsed="false"/>
    <row r="1386" customFormat="false" ht="13.2" hidden="false" customHeight="false" outlineLevel="0" collapsed="false"/>
    <row r="1387" customFormat="false" ht="13.2" hidden="false" customHeight="false" outlineLevel="0" collapsed="false"/>
    <row r="1388" customFormat="false" ht="13.2" hidden="false" customHeight="false" outlineLevel="0" collapsed="false"/>
    <row r="1389" customFormat="false" ht="13.2" hidden="false" customHeight="false" outlineLevel="0" collapsed="false"/>
    <row r="1390" customFormat="false" ht="13.2" hidden="false" customHeight="false" outlineLevel="0" collapsed="false"/>
    <row r="1391" customFormat="false" ht="13.2" hidden="false" customHeight="false" outlineLevel="0" collapsed="false"/>
    <row r="1392" customFormat="false" ht="13.2" hidden="false" customHeight="false" outlineLevel="0" collapsed="false"/>
    <row r="1393" customFormat="false" ht="13.2" hidden="false" customHeight="false" outlineLevel="0" collapsed="false"/>
    <row r="1394" customFormat="false" ht="13.2" hidden="false" customHeight="false" outlineLevel="0" collapsed="false"/>
    <row r="1395" customFormat="false" ht="13.2" hidden="false" customHeight="false" outlineLevel="0" collapsed="false"/>
    <row r="1396" customFormat="false" ht="13.2" hidden="false" customHeight="false" outlineLevel="0" collapsed="false"/>
    <row r="1397" customFormat="false" ht="13.2" hidden="false" customHeight="false" outlineLevel="0" collapsed="false"/>
    <row r="1398" customFormat="false" ht="13.2" hidden="false" customHeight="false" outlineLevel="0" collapsed="false"/>
    <row r="1399" customFormat="false" ht="13.2" hidden="false" customHeight="false" outlineLevel="0" collapsed="false"/>
    <row r="1400" customFormat="false" ht="13.2" hidden="false" customHeight="false" outlineLevel="0" collapsed="false"/>
    <row r="1401" customFormat="false" ht="13.2" hidden="false" customHeight="false" outlineLevel="0" collapsed="false"/>
    <row r="1402" customFormat="false" ht="13.2" hidden="false" customHeight="false" outlineLevel="0" collapsed="false"/>
    <row r="1403" customFormat="false" ht="13.2" hidden="false" customHeight="false" outlineLevel="0" collapsed="false"/>
    <row r="1404" customFormat="false" ht="13.2" hidden="false" customHeight="false" outlineLevel="0" collapsed="false"/>
    <row r="1405" customFormat="false" ht="13.2" hidden="false" customHeight="false" outlineLevel="0" collapsed="false"/>
    <row r="1406" customFormat="false" ht="13.2" hidden="false" customHeight="false" outlineLevel="0" collapsed="false"/>
    <row r="1407" customFormat="false" ht="13.2" hidden="false" customHeight="false" outlineLevel="0" collapsed="false"/>
    <row r="1408" customFormat="false" ht="13.2" hidden="false" customHeight="false" outlineLevel="0" collapsed="false"/>
    <row r="1409" customFormat="false" ht="13.2" hidden="false" customHeight="false" outlineLevel="0" collapsed="false"/>
    <row r="1410" customFormat="false" ht="13.2" hidden="false" customHeight="false" outlineLevel="0" collapsed="false"/>
    <row r="1411" customFormat="false" ht="13.2" hidden="false" customHeight="false" outlineLevel="0" collapsed="false"/>
    <row r="1412" customFormat="false" ht="13.2" hidden="false" customHeight="false" outlineLevel="0" collapsed="false"/>
    <row r="1413" customFormat="false" ht="13.2" hidden="false" customHeight="false" outlineLevel="0" collapsed="false"/>
    <row r="1414" customFormat="false" ht="13.2" hidden="false" customHeight="false" outlineLevel="0" collapsed="false"/>
    <row r="1415" customFormat="false" ht="13.2" hidden="false" customHeight="false" outlineLevel="0" collapsed="false"/>
    <row r="1416" customFormat="false" ht="13.2" hidden="false" customHeight="false" outlineLevel="0" collapsed="false"/>
    <row r="1417" customFormat="false" ht="13.2" hidden="false" customHeight="false" outlineLevel="0" collapsed="false"/>
    <row r="1418" customFormat="false" ht="13.2" hidden="false" customHeight="false" outlineLevel="0" collapsed="false"/>
    <row r="1419" customFormat="false" ht="13.2" hidden="false" customHeight="false" outlineLevel="0" collapsed="false"/>
    <row r="1420" customFormat="false" ht="13.2" hidden="false" customHeight="false" outlineLevel="0" collapsed="false"/>
    <row r="1421" customFormat="false" ht="13.2" hidden="false" customHeight="false" outlineLevel="0" collapsed="false"/>
    <row r="1422" customFormat="false" ht="13.2" hidden="false" customHeight="false" outlineLevel="0" collapsed="false"/>
    <row r="1423" customFormat="false" ht="13.2" hidden="false" customHeight="false" outlineLevel="0" collapsed="false"/>
    <row r="1424" customFormat="false" ht="13.2" hidden="false" customHeight="false" outlineLevel="0" collapsed="false"/>
    <row r="1425" customFormat="false" ht="13.2" hidden="false" customHeight="false" outlineLevel="0" collapsed="false"/>
    <row r="1426" customFormat="false" ht="13.2" hidden="false" customHeight="false" outlineLevel="0" collapsed="false"/>
    <row r="1427" customFormat="false" ht="13.2" hidden="false" customHeight="false" outlineLevel="0" collapsed="false"/>
    <row r="1428" customFormat="false" ht="13.2" hidden="false" customHeight="false" outlineLevel="0" collapsed="false"/>
    <row r="1429" customFormat="false" ht="13.2" hidden="false" customHeight="false" outlineLevel="0" collapsed="false"/>
    <row r="1430" customFormat="false" ht="13.2" hidden="false" customHeight="false" outlineLevel="0" collapsed="false"/>
    <row r="1431" customFormat="false" ht="13.2" hidden="false" customHeight="false" outlineLevel="0" collapsed="false"/>
    <row r="1432" customFormat="false" ht="13.2" hidden="false" customHeight="false" outlineLevel="0" collapsed="false"/>
    <row r="1433" customFormat="false" ht="13.2" hidden="false" customHeight="false" outlineLevel="0" collapsed="false"/>
    <row r="1434" customFormat="false" ht="13.2" hidden="false" customHeight="false" outlineLevel="0" collapsed="false"/>
    <row r="1435" customFormat="false" ht="13.2" hidden="false" customHeight="false" outlineLevel="0" collapsed="false"/>
    <row r="1436" customFormat="false" ht="13.2" hidden="false" customHeight="false" outlineLevel="0" collapsed="false"/>
    <row r="1437" customFormat="false" ht="13.2" hidden="false" customHeight="false" outlineLevel="0" collapsed="false"/>
    <row r="1438" customFormat="false" ht="13.2" hidden="false" customHeight="false" outlineLevel="0" collapsed="false"/>
    <row r="1439" customFormat="false" ht="13.2" hidden="false" customHeight="false" outlineLevel="0" collapsed="false"/>
    <row r="1440" customFormat="false" ht="13.2" hidden="false" customHeight="false" outlineLevel="0" collapsed="false"/>
    <row r="1441" customFormat="false" ht="13.2" hidden="false" customHeight="false" outlineLevel="0" collapsed="false"/>
    <row r="1442" customFormat="false" ht="13.2" hidden="false" customHeight="false" outlineLevel="0" collapsed="false"/>
    <row r="1443" customFormat="false" ht="13.2" hidden="false" customHeight="false" outlineLevel="0" collapsed="false"/>
    <row r="1444" customFormat="false" ht="13.2" hidden="false" customHeight="false" outlineLevel="0" collapsed="false"/>
    <row r="1445" customFormat="false" ht="13.2" hidden="false" customHeight="false" outlineLevel="0" collapsed="false"/>
    <row r="1446" customFormat="false" ht="13.2" hidden="false" customHeight="false" outlineLevel="0" collapsed="false"/>
    <row r="1447" customFormat="false" ht="13.2" hidden="false" customHeight="false" outlineLevel="0" collapsed="false"/>
    <row r="1448" customFormat="false" ht="13.2" hidden="false" customHeight="false" outlineLevel="0" collapsed="false"/>
    <row r="1449" customFormat="false" ht="13.2" hidden="false" customHeight="false" outlineLevel="0" collapsed="false"/>
    <row r="1450" customFormat="false" ht="13.2" hidden="false" customHeight="false" outlineLevel="0" collapsed="false"/>
    <row r="1451" customFormat="false" ht="13.2" hidden="false" customHeight="false" outlineLevel="0" collapsed="false"/>
    <row r="1452" customFormat="false" ht="13.2" hidden="false" customHeight="false" outlineLevel="0" collapsed="false"/>
    <row r="1453" customFormat="false" ht="13.2" hidden="false" customHeight="false" outlineLevel="0" collapsed="false"/>
    <row r="1454" customFormat="false" ht="13.2" hidden="false" customHeight="false" outlineLevel="0" collapsed="false"/>
    <row r="1455" customFormat="false" ht="13.2" hidden="false" customHeight="false" outlineLevel="0" collapsed="false"/>
    <row r="1456" customFormat="false" ht="13.2" hidden="false" customHeight="false" outlineLevel="0" collapsed="false"/>
    <row r="1457" customFormat="false" ht="13.2" hidden="false" customHeight="false" outlineLevel="0" collapsed="false"/>
    <row r="1458" customFormat="false" ht="13.2" hidden="false" customHeight="false" outlineLevel="0" collapsed="false"/>
    <row r="1459" customFormat="false" ht="13.2" hidden="false" customHeight="false" outlineLevel="0" collapsed="false"/>
    <row r="1460" customFormat="false" ht="13.2" hidden="false" customHeight="false" outlineLevel="0" collapsed="false"/>
    <row r="1461" customFormat="false" ht="13.2" hidden="false" customHeight="false" outlineLevel="0" collapsed="false"/>
    <row r="1462" customFormat="false" ht="13.2" hidden="false" customHeight="false" outlineLevel="0" collapsed="false"/>
    <row r="1463" customFormat="false" ht="13.2" hidden="false" customHeight="false" outlineLevel="0" collapsed="false"/>
    <row r="1464" customFormat="false" ht="13.2" hidden="false" customHeight="false" outlineLevel="0" collapsed="false"/>
    <row r="1465" customFormat="false" ht="13.2" hidden="false" customHeight="false" outlineLevel="0" collapsed="false"/>
    <row r="1466" customFormat="false" ht="13.2" hidden="false" customHeight="false" outlineLevel="0" collapsed="false"/>
    <row r="1467" customFormat="false" ht="13.2" hidden="false" customHeight="false" outlineLevel="0" collapsed="false"/>
    <row r="1468" customFormat="false" ht="13.2" hidden="false" customHeight="false" outlineLevel="0" collapsed="false"/>
    <row r="1469" customFormat="false" ht="13.2" hidden="false" customHeight="false" outlineLevel="0" collapsed="false"/>
    <row r="1470" customFormat="false" ht="13.2" hidden="false" customHeight="false" outlineLevel="0" collapsed="false"/>
    <row r="1471" customFormat="false" ht="13.2" hidden="false" customHeight="false" outlineLevel="0" collapsed="false"/>
    <row r="1472" customFormat="false" ht="13.2" hidden="false" customHeight="false" outlineLevel="0" collapsed="false"/>
    <row r="1473" customFormat="false" ht="13.2" hidden="false" customHeight="false" outlineLevel="0" collapsed="false"/>
    <row r="1474" customFormat="false" ht="13.2" hidden="false" customHeight="false" outlineLevel="0" collapsed="false"/>
    <row r="1475" customFormat="false" ht="13.2" hidden="false" customHeight="false" outlineLevel="0" collapsed="false"/>
    <row r="1476" customFormat="false" ht="13.2" hidden="false" customHeight="false" outlineLevel="0" collapsed="false"/>
    <row r="1477" customFormat="false" ht="13.2" hidden="false" customHeight="false" outlineLevel="0" collapsed="false"/>
    <row r="1478" customFormat="false" ht="13.2" hidden="false" customHeight="false" outlineLevel="0" collapsed="false"/>
    <row r="1479" customFormat="false" ht="13.2" hidden="false" customHeight="false" outlineLevel="0" collapsed="false"/>
    <row r="1480" customFormat="false" ht="13.2" hidden="false" customHeight="false" outlineLevel="0" collapsed="false"/>
    <row r="1481" customFormat="false" ht="13.2" hidden="false" customHeight="false" outlineLevel="0" collapsed="false"/>
    <row r="1482" customFormat="false" ht="13.2" hidden="false" customHeight="false" outlineLevel="0" collapsed="false"/>
    <row r="1483" customFormat="false" ht="13.2" hidden="false" customHeight="false" outlineLevel="0" collapsed="false"/>
    <row r="1484" customFormat="false" ht="13.2" hidden="false" customHeight="false" outlineLevel="0" collapsed="false"/>
    <row r="1485" customFormat="false" ht="13.2" hidden="false" customHeight="false" outlineLevel="0" collapsed="false"/>
    <row r="1486" customFormat="false" ht="13.2" hidden="false" customHeight="false" outlineLevel="0" collapsed="false"/>
    <row r="1487" customFormat="false" ht="13.2" hidden="false" customHeight="false" outlineLevel="0" collapsed="false"/>
    <row r="1488" customFormat="false" ht="13.2" hidden="false" customHeight="false" outlineLevel="0" collapsed="false"/>
    <row r="1489" customFormat="false" ht="13.2" hidden="false" customHeight="false" outlineLevel="0" collapsed="false"/>
    <row r="1490" customFormat="false" ht="13.2" hidden="false" customHeight="false" outlineLevel="0" collapsed="false"/>
    <row r="1491" customFormat="false" ht="13.2" hidden="false" customHeight="false" outlineLevel="0" collapsed="false"/>
    <row r="1492" customFormat="false" ht="13.2" hidden="false" customHeight="false" outlineLevel="0" collapsed="false"/>
    <row r="1493" customFormat="false" ht="13.2" hidden="false" customHeight="false" outlineLevel="0" collapsed="false"/>
    <row r="1494" customFormat="false" ht="13.2" hidden="false" customHeight="false" outlineLevel="0" collapsed="false"/>
    <row r="1495" customFormat="false" ht="13.2" hidden="false" customHeight="false" outlineLevel="0" collapsed="false"/>
    <row r="1496" customFormat="false" ht="13.2" hidden="false" customHeight="false" outlineLevel="0" collapsed="false"/>
    <row r="1497" customFormat="false" ht="13.2" hidden="false" customHeight="false" outlineLevel="0" collapsed="false"/>
    <row r="1498" customFormat="false" ht="13.2" hidden="false" customHeight="false" outlineLevel="0" collapsed="false"/>
    <row r="1499" customFormat="false" ht="13.2" hidden="false" customHeight="false" outlineLevel="0" collapsed="false"/>
    <row r="1500" customFormat="false" ht="13.2" hidden="false" customHeight="false" outlineLevel="0" collapsed="false"/>
    <row r="1501" customFormat="false" ht="13.2" hidden="false" customHeight="false" outlineLevel="0" collapsed="false"/>
    <row r="1502" customFormat="false" ht="13.2" hidden="false" customHeight="false" outlineLevel="0" collapsed="false"/>
    <row r="1503" customFormat="false" ht="13.2" hidden="false" customHeight="false" outlineLevel="0" collapsed="false"/>
    <row r="1504" customFormat="false" ht="13.2" hidden="false" customHeight="false" outlineLevel="0" collapsed="false"/>
    <row r="1505" customFormat="false" ht="13.2" hidden="false" customHeight="false" outlineLevel="0" collapsed="false"/>
    <row r="1506" customFormat="false" ht="13.2" hidden="false" customHeight="false" outlineLevel="0" collapsed="false"/>
    <row r="1507" customFormat="false" ht="13.2" hidden="false" customHeight="false" outlineLevel="0" collapsed="false"/>
    <row r="1508" customFormat="false" ht="13.2" hidden="false" customHeight="false" outlineLevel="0" collapsed="false"/>
    <row r="1509" customFormat="false" ht="13.2" hidden="false" customHeight="false" outlineLevel="0" collapsed="false"/>
    <row r="1510" customFormat="false" ht="13.2" hidden="false" customHeight="false" outlineLevel="0" collapsed="false"/>
    <row r="1511" customFormat="false" ht="13.2" hidden="false" customHeight="false" outlineLevel="0" collapsed="false"/>
    <row r="1512" customFormat="false" ht="13.2" hidden="false" customHeight="false" outlineLevel="0" collapsed="false"/>
    <row r="1513" customFormat="false" ht="13.2" hidden="false" customHeight="false" outlineLevel="0" collapsed="false"/>
    <row r="1514" customFormat="false" ht="13.2" hidden="false" customHeight="false" outlineLevel="0" collapsed="false"/>
    <row r="1515" customFormat="false" ht="13.2" hidden="false" customHeight="false" outlineLevel="0" collapsed="false"/>
    <row r="1516" customFormat="false" ht="13.2" hidden="false" customHeight="false" outlineLevel="0" collapsed="false"/>
    <row r="1517" customFormat="false" ht="13.2" hidden="false" customHeight="false" outlineLevel="0" collapsed="false"/>
    <row r="1518" customFormat="false" ht="13.2" hidden="false" customHeight="false" outlineLevel="0" collapsed="false"/>
    <row r="1519" customFormat="false" ht="13.2" hidden="false" customHeight="false" outlineLevel="0" collapsed="false"/>
    <row r="1520" customFormat="false" ht="13.2" hidden="false" customHeight="false" outlineLevel="0" collapsed="false"/>
    <row r="1521" customFormat="false" ht="13.2" hidden="false" customHeight="false" outlineLevel="0" collapsed="false"/>
    <row r="1522" customFormat="false" ht="13.2" hidden="false" customHeight="false" outlineLevel="0" collapsed="false"/>
    <row r="1523" customFormat="false" ht="13.2" hidden="false" customHeight="false" outlineLevel="0" collapsed="false"/>
    <row r="1524" customFormat="false" ht="13.2" hidden="false" customHeight="false" outlineLevel="0" collapsed="false"/>
    <row r="1525" customFormat="false" ht="13.2" hidden="false" customHeight="false" outlineLevel="0" collapsed="false"/>
    <row r="1526" customFormat="false" ht="13.2" hidden="false" customHeight="false" outlineLevel="0" collapsed="false"/>
    <row r="1527" customFormat="false" ht="13.2" hidden="false" customHeight="false" outlineLevel="0" collapsed="false"/>
    <row r="1528" customFormat="false" ht="13.2" hidden="false" customHeight="false" outlineLevel="0" collapsed="false"/>
    <row r="1529" customFormat="false" ht="13.2" hidden="false" customHeight="false" outlineLevel="0" collapsed="false"/>
    <row r="1530" customFormat="false" ht="13.2" hidden="false" customHeight="false" outlineLevel="0" collapsed="false"/>
    <row r="1531" customFormat="false" ht="13.2" hidden="false" customHeight="false" outlineLevel="0" collapsed="false"/>
    <row r="1532" customFormat="false" ht="13.2" hidden="false" customHeight="false" outlineLevel="0" collapsed="false"/>
    <row r="1533" customFormat="false" ht="13.2" hidden="false" customHeight="false" outlineLevel="0" collapsed="false"/>
    <row r="1534" customFormat="false" ht="13.2" hidden="false" customHeight="false" outlineLevel="0" collapsed="false"/>
    <row r="1535" customFormat="false" ht="13.2" hidden="false" customHeight="false" outlineLevel="0" collapsed="false"/>
    <row r="1536" customFormat="false" ht="13.2" hidden="false" customHeight="false" outlineLevel="0" collapsed="false"/>
    <row r="1537" customFormat="false" ht="13.2" hidden="false" customHeight="false" outlineLevel="0" collapsed="false"/>
    <row r="1538" customFormat="false" ht="13.2" hidden="false" customHeight="false" outlineLevel="0" collapsed="false"/>
    <row r="1539" customFormat="false" ht="13.2" hidden="false" customHeight="false" outlineLevel="0" collapsed="false"/>
    <row r="1540" customFormat="false" ht="13.2" hidden="false" customHeight="false" outlineLevel="0" collapsed="false"/>
    <row r="1541" customFormat="false" ht="13.2" hidden="false" customHeight="false" outlineLevel="0" collapsed="false"/>
    <row r="1542" customFormat="false" ht="13.2" hidden="false" customHeight="false" outlineLevel="0" collapsed="false"/>
    <row r="1543" customFormat="false" ht="13.2" hidden="false" customHeight="false" outlineLevel="0" collapsed="false"/>
    <row r="1544" customFormat="false" ht="13.2" hidden="false" customHeight="false" outlineLevel="0" collapsed="false"/>
    <row r="1545" customFormat="false" ht="13.2" hidden="false" customHeight="false" outlineLevel="0" collapsed="false"/>
    <row r="1546" customFormat="false" ht="13.2" hidden="false" customHeight="false" outlineLevel="0" collapsed="false"/>
    <row r="1547" customFormat="false" ht="13.2" hidden="false" customHeight="false" outlineLevel="0" collapsed="false"/>
    <row r="1548" customFormat="false" ht="13.2" hidden="false" customHeight="false" outlineLevel="0" collapsed="false"/>
    <row r="1549" customFormat="false" ht="13.2" hidden="false" customHeight="false" outlineLevel="0" collapsed="false"/>
    <row r="1550" customFormat="false" ht="13.2" hidden="false" customHeight="false" outlineLevel="0" collapsed="false"/>
    <row r="1551" customFormat="false" ht="13.2" hidden="false" customHeight="false" outlineLevel="0" collapsed="false"/>
    <row r="1552" customFormat="false" ht="13.2" hidden="false" customHeight="false" outlineLevel="0" collapsed="false"/>
    <row r="1553" customFormat="false" ht="13.2" hidden="false" customHeight="false" outlineLevel="0" collapsed="false"/>
    <row r="1554" customFormat="false" ht="13.2" hidden="false" customHeight="false" outlineLevel="0" collapsed="false"/>
    <row r="1555" customFormat="false" ht="13.2" hidden="false" customHeight="false" outlineLevel="0" collapsed="false"/>
    <row r="1556" customFormat="false" ht="13.2" hidden="false" customHeight="false" outlineLevel="0" collapsed="false"/>
    <row r="1557" customFormat="false" ht="13.2" hidden="false" customHeight="false" outlineLevel="0" collapsed="false"/>
    <row r="1558" customFormat="false" ht="13.2" hidden="false" customHeight="false" outlineLevel="0" collapsed="false"/>
    <row r="1559" customFormat="false" ht="13.2" hidden="false" customHeight="false" outlineLevel="0" collapsed="false"/>
    <row r="1560" customFormat="false" ht="13.2" hidden="false" customHeight="false" outlineLevel="0" collapsed="false"/>
    <row r="1561" customFormat="false" ht="13.2" hidden="false" customHeight="false" outlineLevel="0" collapsed="false"/>
    <row r="1562" customFormat="false" ht="13.2" hidden="false" customHeight="false" outlineLevel="0" collapsed="false"/>
    <row r="1563" customFormat="false" ht="13.2" hidden="false" customHeight="false" outlineLevel="0" collapsed="false"/>
    <row r="1564" customFormat="false" ht="13.2" hidden="false" customHeight="false" outlineLevel="0" collapsed="false"/>
    <row r="1565" customFormat="false" ht="13.2" hidden="false" customHeight="false" outlineLevel="0" collapsed="false"/>
    <row r="1566" customFormat="false" ht="13.2" hidden="false" customHeight="false" outlineLevel="0" collapsed="false"/>
    <row r="1567" customFormat="false" ht="13.2" hidden="false" customHeight="false" outlineLevel="0" collapsed="false"/>
    <row r="1568" customFormat="false" ht="13.2" hidden="false" customHeight="false" outlineLevel="0" collapsed="false"/>
    <row r="1569" customFormat="false" ht="13.2" hidden="false" customHeight="false" outlineLevel="0" collapsed="false"/>
    <row r="1570" customFormat="false" ht="13.2" hidden="false" customHeight="false" outlineLevel="0" collapsed="false"/>
    <row r="1571" customFormat="false" ht="13.2" hidden="false" customHeight="false" outlineLevel="0" collapsed="false"/>
    <row r="1572" customFormat="false" ht="13.2" hidden="false" customHeight="false" outlineLevel="0" collapsed="false"/>
    <row r="1573" customFormat="false" ht="13.2" hidden="false" customHeight="false" outlineLevel="0" collapsed="false"/>
    <row r="1574" customFormat="false" ht="13.2" hidden="false" customHeight="false" outlineLevel="0" collapsed="false"/>
    <row r="1575" customFormat="false" ht="13.2" hidden="false" customHeight="false" outlineLevel="0" collapsed="false"/>
    <row r="1576" customFormat="false" ht="13.2" hidden="false" customHeight="false" outlineLevel="0" collapsed="false"/>
    <row r="1577" customFormat="false" ht="13.2" hidden="false" customHeight="false" outlineLevel="0" collapsed="false"/>
    <row r="1578" customFormat="false" ht="13.2" hidden="false" customHeight="false" outlineLevel="0" collapsed="false"/>
    <row r="1579" customFormat="false" ht="13.2" hidden="false" customHeight="false" outlineLevel="0" collapsed="false"/>
    <row r="1580" customFormat="false" ht="13.2" hidden="false" customHeight="false" outlineLevel="0" collapsed="false"/>
    <row r="1581" customFormat="false" ht="13.2" hidden="false" customHeight="false" outlineLevel="0" collapsed="false"/>
    <row r="1582" customFormat="false" ht="13.2" hidden="false" customHeight="false" outlineLevel="0" collapsed="false"/>
    <row r="1583" customFormat="false" ht="13.2" hidden="false" customHeight="false" outlineLevel="0" collapsed="false"/>
    <row r="1584" customFormat="false" ht="13.2" hidden="false" customHeight="false" outlineLevel="0" collapsed="false"/>
    <row r="1585" customFormat="false" ht="13.2" hidden="false" customHeight="false" outlineLevel="0" collapsed="false"/>
    <row r="1586" customFormat="false" ht="13.2" hidden="false" customHeight="false" outlineLevel="0" collapsed="false"/>
    <row r="1587" customFormat="false" ht="13.2" hidden="false" customHeight="false" outlineLevel="0" collapsed="false"/>
    <row r="1588" customFormat="false" ht="13.2" hidden="false" customHeight="false" outlineLevel="0" collapsed="false"/>
    <row r="1589" customFormat="false" ht="13.2" hidden="false" customHeight="false" outlineLevel="0" collapsed="false"/>
    <row r="1590" customFormat="false" ht="13.2" hidden="false" customHeight="false" outlineLevel="0" collapsed="false"/>
    <row r="1591" customFormat="false" ht="13.2" hidden="false" customHeight="false" outlineLevel="0" collapsed="false"/>
    <row r="1592" customFormat="false" ht="13.2" hidden="false" customHeight="false" outlineLevel="0" collapsed="false"/>
    <row r="1593" customFormat="false" ht="13.2" hidden="false" customHeight="false" outlineLevel="0" collapsed="false"/>
    <row r="1594" customFormat="false" ht="13.2" hidden="false" customHeight="false" outlineLevel="0" collapsed="false"/>
    <row r="1595" customFormat="false" ht="13.2" hidden="false" customHeight="false" outlineLevel="0" collapsed="false"/>
    <row r="1596" customFormat="false" ht="13.2" hidden="false" customHeight="false" outlineLevel="0" collapsed="false"/>
    <row r="1597" customFormat="false" ht="13.2" hidden="false" customHeight="false" outlineLevel="0" collapsed="false"/>
    <row r="1598" customFormat="false" ht="13.2" hidden="false" customHeight="false" outlineLevel="0" collapsed="false"/>
    <row r="1599" customFormat="false" ht="13.2" hidden="false" customHeight="false" outlineLevel="0" collapsed="false"/>
    <row r="1600" customFormat="false" ht="13.2" hidden="false" customHeight="false" outlineLevel="0" collapsed="false"/>
    <row r="1601" customFormat="false" ht="13.2" hidden="false" customHeight="false" outlineLevel="0" collapsed="false"/>
    <row r="1602" customFormat="false" ht="13.2" hidden="false" customHeight="false" outlineLevel="0" collapsed="false"/>
    <row r="1603" customFormat="false" ht="13.2" hidden="false" customHeight="false" outlineLevel="0" collapsed="false"/>
    <row r="1604" customFormat="false" ht="13.2" hidden="false" customHeight="false" outlineLevel="0" collapsed="false"/>
    <row r="1605" customFormat="false" ht="13.2" hidden="false" customHeight="false" outlineLevel="0" collapsed="false"/>
    <row r="1606" customFormat="false" ht="13.2" hidden="false" customHeight="false" outlineLevel="0" collapsed="false"/>
    <row r="1607" customFormat="false" ht="13.2" hidden="false" customHeight="false" outlineLevel="0" collapsed="false"/>
    <row r="1608" customFormat="false" ht="13.2" hidden="false" customHeight="false" outlineLevel="0" collapsed="false"/>
    <row r="1609" customFormat="false" ht="13.2" hidden="false" customHeight="false" outlineLevel="0" collapsed="false"/>
    <row r="1610" customFormat="false" ht="13.2" hidden="false" customHeight="false" outlineLevel="0" collapsed="false"/>
  </sheetData>
  <mergeCells count="229">
    <mergeCell ref="A1:J1"/>
    <mergeCell ref="A2:J2"/>
    <mergeCell ref="A4:J4"/>
    <mergeCell ref="A6:J6"/>
    <mergeCell ref="A7:J7"/>
    <mergeCell ref="A8:J8"/>
    <mergeCell ref="A9:J9"/>
    <mergeCell ref="A10:J10"/>
    <mergeCell ref="A12:J13"/>
    <mergeCell ref="A14:J14"/>
    <mergeCell ref="A15:J15"/>
    <mergeCell ref="A16:J16"/>
    <mergeCell ref="A19:J19"/>
    <mergeCell ref="A20:J20"/>
    <mergeCell ref="A21:A26"/>
    <mergeCell ref="B21:J21"/>
    <mergeCell ref="A27:A29"/>
    <mergeCell ref="B27:J27"/>
    <mergeCell ref="A34:A36"/>
    <mergeCell ref="B34:J34"/>
    <mergeCell ref="A38:A42"/>
    <mergeCell ref="B38:J38"/>
    <mergeCell ref="A43:A46"/>
    <mergeCell ref="B43:J43"/>
    <mergeCell ref="A49:J49"/>
    <mergeCell ref="A50:A87"/>
    <mergeCell ref="B50:J50"/>
    <mergeCell ref="B88:J88"/>
    <mergeCell ref="A90:A95"/>
    <mergeCell ref="B90:J90"/>
    <mergeCell ref="A96:A99"/>
    <mergeCell ref="B96:J96"/>
    <mergeCell ref="A100:A103"/>
    <mergeCell ref="B100:J100"/>
    <mergeCell ref="A105:A108"/>
    <mergeCell ref="B105:J105"/>
    <mergeCell ref="A111:A113"/>
    <mergeCell ref="B111:J111"/>
    <mergeCell ref="A114:A117"/>
    <mergeCell ref="B114:J114"/>
    <mergeCell ref="A118:A121"/>
    <mergeCell ref="B118:J118"/>
    <mergeCell ref="A122:A125"/>
    <mergeCell ref="B122:J122"/>
    <mergeCell ref="A129:A132"/>
    <mergeCell ref="B129:J129"/>
    <mergeCell ref="A134:A136"/>
    <mergeCell ref="B134:J134"/>
    <mergeCell ref="A137:A139"/>
    <mergeCell ref="B137:J137"/>
    <mergeCell ref="A140:A143"/>
    <mergeCell ref="B140:J140"/>
    <mergeCell ref="A144:A146"/>
    <mergeCell ref="B144:J144"/>
    <mergeCell ref="A147:A149"/>
    <mergeCell ref="B147:J147"/>
    <mergeCell ref="A150:A153"/>
    <mergeCell ref="B150:J150"/>
    <mergeCell ref="A154:A156"/>
    <mergeCell ref="B154:J154"/>
    <mergeCell ref="A157:A160"/>
    <mergeCell ref="B157:J157"/>
    <mergeCell ref="A161:A164"/>
    <mergeCell ref="B161:J161"/>
    <mergeCell ref="A166:A169"/>
    <mergeCell ref="B166:J166"/>
    <mergeCell ref="A171:A173"/>
    <mergeCell ref="B171:J171"/>
    <mergeCell ref="A174:A176"/>
    <mergeCell ref="B174:J174"/>
    <mergeCell ref="A177:A180"/>
    <mergeCell ref="B177:J177"/>
    <mergeCell ref="A181:A188"/>
    <mergeCell ref="B181:J181"/>
    <mergeCell ref="A189:A191"/>
    <mergeCell ref="B189:J189"/>
    <mergeCell ref="A192:A195"/>
    <mergeCell ref="B192:J192"/>
    <mergeCell ref="A196:A198"/>
    <mergeCell ref="B196:J196"/>
    <mergeCell ref="A199:A201"/>
    <mergeCell ref="B199:J199"/>
    <mergeCell ref="A202:A205"/>
    <mergeCell ref="B202:J202"/>
    <mergeCell ref="A207:A213"/>
    <mergeCell ref="B207:J207"/>
    <mergeCell ref="A222:A225"/>
    <mergeCell ref="B222:J222"/>
    <mergeCell ref="A229:A232"/>
    <mergeCell ref="B229:J229"/>
    <mergeCell ref="B238:J238"/>
    <mergeCell ref="A242:J242"/>
    <mergeCell ref="A243:J243"/>
    <mergeCell ref="B244:J244"/>
    <mergeCell ref="A245:A247"/>
    <mergeCell ref="B245:J245"/>
    <mergeCell ref="A248:A250"/>
    <mergeCell ref="B248:J248"/>
    <mergeCell ref="A255:A257"/>
    <mergeCell ref="B255:J255"/>
    <mergeCell ref="A261:A263"/>
    <mergeCell ref="B261:J261"/>
    <mergeCell ref="A264:A266"/>
    <mergeCell ref="B264:J264"/>
    <mergeCell ref="A267:A270"/>
    <mergeCell ref="B267:J267"/>
    <mergeCell ref="A272:J272"/>
    <mergeCell ref="B273:J273"/>
    <mergeCell ref="A274:A277"/>
    <mergeCell ref="B274:J274"/>
    <mergeCell ref="A278:A281"/>
    <mergeCell ref="B278:J278"/>
    <mergeCell ref="A284:A289"/>
    <mergeCell ref="B284:J284"/>
    <mergeCell ref="A290:A293"/>
    <mergeCell ref="B290:J290"/>
    <mergeCell ref="A294:A298"/>
    <mergeCell ref="B294:J294"/>
    <mergeCell ref="A299:A300"/>
    <mergeCell ref="A313:A317"/>
    <mergeCell ref="B313:J313"/>
    <mergeCell ref="A318:A319"/>
    <mergeCell ref="B318:J318"/>
    <mergeCell ref="A320:A321"/>
    <mergeCell ref="B320:J320"/>
    <mergeCell ref="A322:A325"/>
    <mergeCell ref="B322:J322"/>
    <mergeCell ref="A326:A332"/>
    <mergeCell ref="B326:J326"/>
    <mergeCell ref="A335:J335"/>
    <mergeCell ref="A336:J336"/>
    <mergeCell ref="A337:A345"/>
    <mergeCell ref="B337:J337"/>
    <mergeCell ref="A346:A350"/>
    <mergeCell ref="B346:J346"/>
    <mergeCell ref="A358:J358"/>
    <mergeCell ref="A360:A375"/>
    <mergeCell ref="B360:J360"/>
    <mergeCell ref="A376:A396"/>
    <mergeCell ref="B376:J376"/>
    <mergeCell ref="A397:A400"/>
    <mergeCell ref="B397:J397"/>
    <mergeCell ref="A401:A408"/>
    <mergeCell ref="B401:J401"/>
    <mergeCell ref="A409:A418"/>
    <mergeCell ref="B409:J409"/>
    <mergeCell ref="A419:A427"/>
    <mergeCell ref="B419:J419"/>
    <mergeCell ref="A428:A431"/>
    <mergeCell ref="B428:J428"/>
    <mergeCell ref="A432:A434"/>
    <mergeCell ref="B432:J432"/>
    <mergeCell ref="A435:A440"/>
    <mergeCell ref="B435:J435"/>
    <mergeCell ref="B441:J441"/>
    <mergeCell ref="B452:J452"/>
    <mergeCell ref="B461:J461"/>
    <mergeCell ref="A474:J474"/>
    <mergeCell ref="A475:J475"/>
    <mergeCell ref="B476:J476"/>
    <mergeCell ref="A483:J483"/>
    <mergeCell ref="B484:J484"/>
    <mergeCell ref="B487:J487"/>
    <mergeCell ref="B490:J490"/>
    <mergeCell ref="B493:J493"/>
    <mergeCell ref="A501:A504"/>
    <mergeCell ref="B501:J501"/>
    <mergeCell ref="A505:A506"/>
    <mergeCell ref="B505:J505"/>
    <mergeCell ref="A507:A509"/>
    <mergeCell ref="B507:J507"/>
    <mergeCell ref="A510:A513"/>
    <mergeCell ref="B510:J510"/>
    <mergeCell ref="A518:A522"/>
    <mergeCell ref="B518:J518"/>
    <mergeCell ref="A523:J523"/>
    <mergeCell ref="B524:J524"/>
    <mergeCell ref="A525:A530"/>
    <mergeCell ref="B525:J525"/>
    <mergeCell ref="A531:A546"/>
    <mergeCell ref="B531:J531"/>
    <mergeCell ref="A547:A553"/>
    <mergeCell ref="B547:J547"/>
    <mergeCell ref="A554:A563"/>
    <mergeCell ref="B554:J554"/>
    <mergeCell ref="B565:J565"/>
    <mergeCell ref="A566:A572"/>
    <mergeCell ref="B566:J566"/>
    <mergeCell ref="A573:A577"/>
    <mergeCell ref="B573:J573"/>
    <mergeCell ref="A578:A586"/>
    <mergeCell ref="B578:J578"/>
    <mergeCell ref="A587:A596"/>
    <mergeCell ref="B587:J587"/>
    <mergeCell ref="A597:A606"/>
    <mergeCell ref="B597:J597"/>
    <mergeCell ref="A607:A608"/>
    <mergeCell ref="B607:J607"/>
    <mergeCell ref="A609:A621"/>
    <mergeCell ref="B609:J609"/>
    <mergeCell ref="A622:A625"/>
    <mergeCell ref="B622:J622"/>
    <mergeCell ref="B626:J626"/>
    <mergeCell ref="A627:A633"/>
    <mergeCell ref="B627:J627"/>
    <mergeCell ref="A634:A638"/>
    <mergeCell ref="B634:J634"/>
    <mergeCell ref="B639:J639"/>
    <mergeCell ref="B640:H640"/>
    <mergeCell ref="A663:A666"/>
    <mergeCell ref="B663:J663"/>
    <mergeCell ref="B667:J667"/>
    <mergeCell ref="A668:A680"/>
    <mergeCell ref="B668:J668"/>
    <mergeCell ref="B681:J681"/>
    <mergeCell ref="A682:A694"/>
    <mergeCell ref="B682:J682"/>
    <mergeCell ref="B695:J695"/>
    <mergeCell ref="B706:J706"/>
    <mergeCell ref="B709:J709"/>
    <mergeCell ref="B716:J716"/>
    <mergeCell ref="A722:A725"/>
    <mergeCell ref="B722:J722"/>
    <mergeCell ref="B727:J727"/>
    <mergeCell ref="B728:J728"/>
    <mergeCell ref="B731:J731"/>
    <mergeCell ref="B733:J733"/>
    <mergeCell ref="A741:H741"/>
    <mergeCell ref="B745:I745"/>
  </mergeCells>
  <printOptions headings="false" gridLines="false" gridLinesSet="true" horizontalCentered="false" verticalCentered="false"/>
  <pageMargins left="0.511805555555555" right="0" top="0.354166666666667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LibreOffice/5.1.4.2$Linux_X86_64 LibreOffice_project/10m0$Build-2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2007-06-05T07:25:44Z</dcterms:created>
  <dc:creator>User</dc:creator>
  <dc:description/>
  <dc:language>ru-RU</dc:language>
  <cp:lastModifiedBy/>
  <cp:lastPrinted>2016-07-27T13:28:21Z</cp:lastPrinted>
  <dcterms:modified xsi:type="dcterms:W3CDTF">2017-01-24T16:36:47Z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